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AA25" i="10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N24"/>
  <c r="P24"/>
  <c r="R24"/>
  <c r="L24"/>
  <c r="F24"/>
  <c r="E24"/>
  <c r="L23"/>
  <c r="E23"/>
  <c r="M40" i="9"/>
  <c r="M24" i="10" s="1"/>
  <c r="N40" i="9"/>
  <c r="O40"/>
  <c r="O24" i="10" s="1"/>
  <c r="P40" i="9"/>
  <c r="Q40"/>
  <c r="Q24" i="10" s="1"/>
  <c r="R40" i="9"/>
  <c r="S40"/>
  <c r="S24" i="10" s="1"/>
  <c r="T40" i="9"/>
  <c r="V24" i="10" s="1"/>
  <c r="U40" i="9"/>
  <c r="W24" i="10" s="1"/>
  <c r="L40" i="9"/>
  <c r="H40"/>
  <c r="G24" i="10" s="1"/>
  <c r="E40" i="9"/>
  <c r="U35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H35"/>
  <c r="G23" i="10" s="1"/>
  <c r="E35" i="9"/>
  <c r="F23" i="10" s="1"/>
  <c r="E78" i="14"/>
  <c r="F19" i="10" s="1"/>
  <c r="I19" s="1"/>
  <c r="I84" i="14"/>
  <c r="W20" i="10"/>
  <c r="V20"/>
  <c r="T20"/>
  <c r="M20"/>
  <c r="N20"/>
  <c r="O20"/>
  <c r="P20"/>
  <c r="Q20"/>
  <c r="R20"/>
  <c r="S20"/>
  <c r="L20"/>
  <c r="G20"/>
  <c r="F20"/>
  <c r="E20"/>
  <c r="W19"/>
  <c r="V19"/>
  <c r="T19"/>
  <c r="M19"/>
  <c r="N19"/>
  <c r="O19"/>
  <c r="P19"/>
  <c r="Q19"/>
  <c r="R19"/>
  <c r="S19"/>
  <c r="L19"/>
  <c r="G19"/>
  <c r="E19"/>
  <c r="H19" s="1"/>
  <c r="H84" i="14"/>
  <c r="M84"/>
  <c r="N84"/>
  <c r="O84"/>
  <c r="P84"/>
  <c r="Q84"/>
  <c r="R84"/>
  <c r="S84"/>
  <c r="T84"/>
  <c r="U84"/>
  <c r="L84"/>
  <c r="E84"/>
  <c r="U78"/>
  <c r="M78"/>
  <c r="N78"/>
  <c r="O78"/>
  <c r="P78"/>
  <c r="Q78"/>
  <c r="R78"/>
  <c r="S78"/>
  <c r="T78"/>
  <c r="L78"/>
  <c r="I78"/>
  <c r="H78"/>
  <c r="J3"/>
  <c r="W22" i="10"/>
  <c r="V22"/>
  <c r="T22"/>
  <c r="M22"/>
  <c r="N22"/>
  <c r="O22"/>
  <c r="P22"/>
  <c r="Q22"/>
  <c r="R22"/>
  <c r="S22"/>
  <c r="L22"/>
  <c r="G22"/>
  <c r="J22" s="1"/>
  <c r="E22"/>
  <c r="T21"/>
  <c r="J21"/>
  <c r="G21"/>
  <c r="F21"/>
  <c r="E21"/>
  <c r="E49" i="8"/>
  <c r="E45"/>
  <c r="J20" i="10"/>
  <c r="I20"/>
  <c r="J19"/>
  <c r="T18"/>
  <c r="F18"/>
  <c r="E18"/>
  <c r="I79" i="5"/>
  <c r="E79"/>
  <c r="E47"/>
  <c r="T17" i="10"/>
  <c r="G17"/>
  <c r="J17" s="1"/>
  <c r="F17"/>
  <c r="I17" s="1"/>
  <c r="E17"/>
  <c r="H17" s="1"/>
  <c r="V15"/>
  <c r="T15"/>
  <c r="G15"/>
  <c r="J15" s="1"/>
  <c r="F15"/>
  <c r="I15" s="1"/>
  <c r="E15"/>
  <c r="H15" s="1"/>
  <c r="E30" i="12"/>
  <c r="U30"/>
  <c r="T30"/>
  <c r="S30"/>
  <c r="S15" i="10" s="1"/>
  <c r="R30" i="12"/>
  <c r="R15" i="10" s="1"/>
  <c r="Q30" i="12"/>
  <c r="Q15" i="10" s="1"/>
  <c r="P30" i="12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5"/>
  <c r="W14"/>
  <c r="V14"/>
  <c r="T14"/>
  <c r="M14"/>
  <c r="N14"/>
  <c r="O14"/>
  <c r="P14"/>
  <c r="Q14"/>
  <c r="R14"/>
  <c r="S14"/>
  <c r="L14"/>
  <c r="G14"/>
  <c r="J14" s="1"/>
  <c r="F14"/>
  <c r="E14"/>
  <c r="T13"/>
  <c r="G13"/>
  <c r="J13" s="1"/>
  <c r="F13"/>
  <c r="E13"/>
  <c r="L33" i="6"/>
  <c r="L13" i="10" s="1"/>
  <c r="E36" i="6"/>
  <c r="E33"/>
  <c r="W12" i="10"/>
  <c r="V12"/>
  <c r="T12"/>
  <c r="M12"/>
  <c r="N12"/>
  <c r="O12"/>
  <c r="P12"/>
  <c r="Q12"/>
  <c r="R12"/>
  <c r="S12"/>
  <c r="L12"/>
  <c r="G12"/>
  <c r="F12"/>
  <c r="E12"/>
  <c r="H12" s="1"/>
  <c r="E35" i="11"/>
  <c r="T11" i="10"/>
  <c r="M11"/>
  <c r="O11"/>
  <c r="Q11"/>
  <c r="S11"/>
  <c r="G11"/>
  <c r="J11" s="1"/>
  <c r="F11"/>
  <c r="I11" s="1"/>
  <c r="E11"/>
  <c r="H11" s="1"/>
  <c r="H30" i="11"/>
  <c r="E30"/>
  <c r="U35"/>
  <c r="T35"/>
  <c r="S35"/>
  <c r="R35"/>
  <c r="Q35"/>
  <c r="P35"/>
  <c r="O35"/>
  <c r="N35"/>
  <c r="M35"/>
  <c r="L35"/>
  <c r="I35"/>
  <c r="H35"/>
  <c r="U30"/>
  <c r="W11" i="10" s="1"/>
  <c r="T30" i="11"/>
  <c r="V11" i="10" s="1"/>
  <c r="S30" i="11"/>
  <c r="R30"/>
  <c r="R11" i="10" s="1"/>
  <c r="Q30" i="11"/>
  <c r="P30"/>
  <c r="P11" i="10" s="1"/>
  <c r="O30" i="11"/>
  <c r="N30"/>
  <c r="N11" i="10" s="1"/>
  <c r="M30" i="11"/>
  <c r="L30"/>
  <c r="L11" i="10" s="1"/>
  <c r="I30" i="11"/>
  <c r="L3"/>
  <c r="J12" i="10"/>
  <c r="I12"/>
  <c r="L3" i="6"/>
  <c r="U11" i="10" l="1"/>
  <c r="H20"/>
  <c r="U19"/>
  <c r="Z19" s="1"/>
  <c r="U20"/>
  <c r="Z20" s="1"/>
  <c r="U15"/>
  <c r="Z15" s="1"/>
  <c r="Z16"/>
  <c r="U12"/>
  <c r="Z12" s="1"/>
  <c r="Z11"/>
  <c r="J3" i="5"/>
  <c r="J3" i="7"/>
  <c r="L3" i="9"/>
  <c r="L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U18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E26" l="1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Z18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W25" l="1"/>
  <c r="Z26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T33" i="6"/>
  <c r="V13" i="10" s="1"/>
  <c r="I33" i="6"/>
  <c r="I47" i="5"/>
  <c r="L47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25" s="1"/>
  <c r="E7"/>
  <c r="J23"/>
  <c r="I23"/>
  <c r="H45" i="8"/>
  <c r="H44" i="7"/>
  <c r="G9" i="10" s="1"/>
  <c r="F9"/>
  <c r="H33" i="6"/>
  <c r="H47" i="5"/>
  <c r="H62" i="4"/>
  <c r="G7" i="10" s="1"/>
  <c r="E62" i="4"/>
  <c r="F7" i="10" s="1"/>
  <c r="L25" l="1"/>
  <c r="S25"/>
  <c r="Q25"/>
  <c r="O25"/>
  <c r="M25"/>
  <c r="U13"/>
  <c r="Z13" s="1"/>
  <c r="V25"/>
  <c r="R25"/>
  <c r="P25"/>
  <c r="N25"/>
  <c r="I9"/>
  <c r="F25"/>
  <c r="I25"/>
  <c r="T25"/>
  <c r="J9"/>
  <c r="G25"/>
  <c r="U17"/>
  <c r="Z17" s="1"/>
  <c r="J7"/>
  <c r="H7"/>
  <c r="H25" s="1"/>
  <c r="U9"/>
  <c r="Z9" s="1"/>
  <c r="U7"/>
  <c r="Z7" s="1"/>
  <c r="U23"/>
  <c r="U21"/>
  <c r="Z21" s="1"/>
  <c r="J25" l="1"/>
  <c r="Z23"/>
  <c r="U25"/>
  <c r="Z25" s="1"/>
</calcChain>
</file>

<file path=xl/sharedStrings.xml><?xml version="1.0" encoding="utf-8"?>
<sst xmlns="http://schemas.openxmlformats.org/spreadsheetml/2006/main" count="1742" uniqueCount="1121">
  <si>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</si>
  <si>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</si>
  <si>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</si>
  <si>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</si>
  <si>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</si>
  <si>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</si>
  <si>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</si>
  <si>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</si>
  <si>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</si>
  <si>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</si>
  <si>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</si>
  <si>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</si>
  <si>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</si>
  <si>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</si>
  <si>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</si>
  <si>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</si>
  <si>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</si>
  <si>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</si>
  <si>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</si>
  <si>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</si>
  <si>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</si>
  <si>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</si>
  <si>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</si>
  <si>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</si>
  <si>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</si>
  <si>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</si>
  <si>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</si>
  <si>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</si>
  <si>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</si>
  <si>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</si>
  <si>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</si>
  <si>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</si>
  <si>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</si>
  <si>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</si>
  <si>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</si>
  <si>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</si>
  <si>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</si>
  <si>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</si>
  <si>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</si>
  <si>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</si>
  <si>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</si>
  <si>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</si>
  <si>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</si>
  <si>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</si>
  <si>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</si>
  <si>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</si>
  <si>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</si>
  <si>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</si>
  <si>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</si>
  <si>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</si>
  <si>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</si>
  <si>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</si>
  <si>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</si>
  <si>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</si>
  <si>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</si>
  <si>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</si>
  <si>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</si>
  <si>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</si>
  <si>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</si>
  <si>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</si>
  <si>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</si>
  <si>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</si>
  <si>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</si>
  <si>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</si>
  <si>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</si>
  <si>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</si>
  <si>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</si>
  <si>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</si>
  <si>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</si>
  <si>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</si>
  <si>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</si>
  <si>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</si>
  <si>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</si>
  <si>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</si>
  <si>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</si>
  <si>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</si>
  <si>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</si>
  <si>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</si>
  <si>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</si>
  <si>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</si>
  <si>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</si>
  <si>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</si>
  <si>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</si>
  <si>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</si>
  <si>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</si>
  <si>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</si>
  <si>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</si>
  <si>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</si>
  <si>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</si>
  <si>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</si>
  <si>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</si>
  <si>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</si>
  <si>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</si>
  <si>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</si>
  <si>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</si>
  <si>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</si>
  <si>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</si>
  <si>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</si>
  <si>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</si>
  <si>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</si>
  <si>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</si>
  <si>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</si>
  <si>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</si>
  <si>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</si>
  <si>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</si>
  <si>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</si>
  <si>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</si>
  <si>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</si>
  <si>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</si>
  <si>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</si>
  <si>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</si>
  <si>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</si>
  <si>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</si>
  <si>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</si>
  <si>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</si>
  <si>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</si>
  <si>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</si>
  <si>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</si>
  <si>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</si>
  <si>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</si>
  <si>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</si>
  <si>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</si>
  <si>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</si>
  <si>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</si>
  <si>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</si>
  <si>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</si>
  <si>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</si>
  <si>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</si>
  <si>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</si>
  <si>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</si>
  <si>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</si>
  <si>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</si>
  <si>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</si>
  <si>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</si>
  <si>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</si>
  <si>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</si>
  <si>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</si>
  <si>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</si>
  <si>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</si>
  <si>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</si>
  <si>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</si>
  <si>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</si>
  <si>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</si>
  <si>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</si>
  <si>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</si>
  <si>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</si>
  <si>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</si>
  <si>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</si>
  <si>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</si>
  <si>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</si>
  <si>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</si>
  <si>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</si>
  <si>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</si>
  <si>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</si>
  <si>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</si>
  <si>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</si>
  <si>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</si>
  <si>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</si>
  <si>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</si>
  <si>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</si>
  <si>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</si>
  <si>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</si>
  <si>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</si>
  <si>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</si>
  <si>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</si>
  <si>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</si>
  <si>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</si>
  <si>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</si>
  <si>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</si>
  <si>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</si>
  <si>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</si>
  <si>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</si>
  <si>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</si>
  <si>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</si>
  <si>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</si>
  <si>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</si>
  <si>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</si>
  <si>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</si>
  <si>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</si>
  <si>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</si>
  <si>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</si>
  <si>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</si>
  <si>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</si>
  <si>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</si>
  <si>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</si>
  <si>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</si>
  <si>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</si>
  <si>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</si>
  <si>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</si>
  <si>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</si>
  <si>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</si>
  <si>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</si>
  <si>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</si>
  <si>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</si>
  <si>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</si>
  <si>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</si>
  <si>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</si>
  <si>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</si>
  <si>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</si>
  <si>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</si>
  <si>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</si>
  <si>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</si>
  <si>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</si>
  <si>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</si>
  <si>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</si>
  <si>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</si>
  <si>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</si>
  <si>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</si>
  <si>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</si>
  <si>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</si>
  <si>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</si>
  <si>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</si>
  <si>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</si>
  <si>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</si>
  <si>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</si>
  <si>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</si>
  <si>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</si>
  <si>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</si>
  <si>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</si>
  <si>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</si>
  <si>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</si>
  <si>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</si>
  <si>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</si>
  <si>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</si>
  <si>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</si>
  <si>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</si>
  <si>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</si>
  <si>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</si>
  <si>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</si>
  <si>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</si>
  <si>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</si>
  <si>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</si>
  <si>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</si>
  <si>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</si>
  <si>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</si>
  <si>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</si>
  <si>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</si>
  <si>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</si>
  <si>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</si>
  <si>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</si>
  <si>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</si>
  <si>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</si>
  <si>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</si>
  <si>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</si>
  <si>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</si>
  <si>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</si>
  <si>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</si>
  <si>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</si>
  <si>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</si>
  <si>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</si>
  <si>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</si>
  <si>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</si>
  <si>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</si>
  <si>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</si>
  <si>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</si>
  <si>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</si>
  <si>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</si>
  <si>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</si>
  <si>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</si>
  <si>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</si>
  <si>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</si>
  <si>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</si>
  <si>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</si>
  <si>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</si>
  <si>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</si>
  <si>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</si>
  <si>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</si>
  <si>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</si>
  <si>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</si>
  <si>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</si>
  <si>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</si>
  <si>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</si>
  <si>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</si>
  <si>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</si>
  <si>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</si>
  <si>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</si>
  <si>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</si>
  <si>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</si>
  <si>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</si>
  <si>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</si>
  <si>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</si>
  <si>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</si>
  <si>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</si>
  <si>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</si>
  <si>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</si>
  <si>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</si>
  <si>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</si>
  <si>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</si>
  <si>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</si>
  <si>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</si>
  <si>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</si>
  <si>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</si>
  <si>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</si>
  <si>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</si>
  <si>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</si>
  <si>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</si>
  <si>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</si>
  <si>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</si>
  <si>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</si>
  <si>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</si>
  <si>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</si>
  <si>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</si>
  <si>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</si>
  <si>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</si>
  <si>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</si>
  <si>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</si>
  <si>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</si>
  <si>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</si>
  <si>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</si>
  <si>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</si>
  <si>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</si>
  <si>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</si>
  <si>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</si>
  <si>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</si>
  <si>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</si>
  <si>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</si>
  <si>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</si>
  <si>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</si>
  <si>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</si>
  <si>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</si>
  <si>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</si>
  <si>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</si>
  <si>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</si>
  <si>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</si>
  <si>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</si>
  <si>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</si>
  <si>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</si>
  <si>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</si>
  <si>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</si>
  <si>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</si>
  <si>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</si>
  <si>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</si>
  <si>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</si>
  <si>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</si>
  <si>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</si>
  <si>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</si>
  <si>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</si>
  <si>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</si>
  <si>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</si>
  <si>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</si>
  <si>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</si>
  <si>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</si>
  <si>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</si>
  <si>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</si>
  <si>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</si>
  <si>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</si>
  <si>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</si>
  <si>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</si>
  <si>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</si>
  <si>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</si>
  <si>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</si>
  <si>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</si>
  <si>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</si>
  <si>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</si>
  <si>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</si>
  <si>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</si>
  <si>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</si>
  <si>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</si>
  <si>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</si>
  <si>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</si>
  <si>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</si>
  <si>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</si>
  <si>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</si>
  <si>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</si>
  <si>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</si>
  <si>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</si>
  <si>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</si>
  <si>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</si>
  <si>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</si>
  <si>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</si>
  <si>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</si>
  <si>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</si>
  <si>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</si>
  <si>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</si>
  <si>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</si>
  <si>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</si>
  <si>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</si>
  <si>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</si>
  <si>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</si>
  <si>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</si>
  <si>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</si>
  <si>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</si>
  <si>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</si>
  <si>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</si>
  <si>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</si>
  <si>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</si>
  <si>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</si>
  <si>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</si>
  <si>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</si>
  <si>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</si>
  <si>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</si>
  <si>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</si>
  <si>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</si>
  <si>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</si>
  <si>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</si>
  <si>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</si>
  <si>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</si>
  <si>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</si>
  <si>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</si>
  <si>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</si>
  <si>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</si>
  <si>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</si>
  <si>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</si>
  <si>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</si>
  <si>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</si>
  <si>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</si>
  <si>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</si>
  <si>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</si>
  <si>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</si>
  <si>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</si>
  <si>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</si>
  <si>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</si>
  <si>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</si>
  <si>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</si>
  <si>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</si>
  <si>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</si>
  <si>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</si>
  <si>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</si>
  <si>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</si>
  <si>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</si>
  <si>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</si>
  <si>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</si>
  <si>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</si>
  <si>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</si>
  <si>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</si>
  <si>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</si>
  <si>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</si>
  <si>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</si>
  <si>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</si>
  <si>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</si>
  <si>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</si>
  <si>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</si>
  <si>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</si>
  <si>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</si>
  <si>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</si>
  <si>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</si>
  <si>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</si>
  <si>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</si>
  <si>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</si>
  <si>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</si>
  <si>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</si>
  <si>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</si>
  <si>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</si>
  <si>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</si>
  <si>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</si>
  <si>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</si>
  <si>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</si>
  <si>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</si>
  <si>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</si>
  <si>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</si>
  <si>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</si>
  <si>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</si>
  <si>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</si>
  <si>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</si>
  <si>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</si>
  <si>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</si>
  <si>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</si>
  <si>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</si>
  <si>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</si>
  <si>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</si>
  <si>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</si>
  <si>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</si>
  <si>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</si>
  <si>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</si>
  <si>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</si>
  <si>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</si>
  <si>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</si>
  <si>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</si>
  <si>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</si>
  <si>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</si>
  <si>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</si>
  <si>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</si>
  <si>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</si>
  <si>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</si>
  <si>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</si>
  <si>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</si>
  <si>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</si>
  <si>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</si>
  <si>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</si>
  <si>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</si>
  <si>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</si>
  <si>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</si>
  <si>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</si>
  <si>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</si>
  <si>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</si>
  <si>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</si>
  <si>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</si>
  <si>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</si>
  <si>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</si>
  <si>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</si>
  <si>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</si>
  <si>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</si>
  <si>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</si>
  <si>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</si>
  <si>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</si>
  <si>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</si>
  <si>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</si>
  <si>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</si>
  <si>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</si>
  <si>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</si>
  <si>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</si>
  <si>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</si>
  <si>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</si>
  <si>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</si>
  <si>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</si>
  <si>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</si>
  <si>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</si>
  <si>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</si>
  <si>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</si>
  <si>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</si>
  <si>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</si>
  <si>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</si>
  <si>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</si>
  <si>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</si>
  <si>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</si>
  <si>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</si>
  <si>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</si>
  <si>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</si>
  <si>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</si>
  <si>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</si>
  <si>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</si>
  <si>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</si>
  <si>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</si>
  <si>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</si>
  <si>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</si>
  <si>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</si>
  <si>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</si>
  <si>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</si>
  <si>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</si>
  <si>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</si>
  <si>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</si>
  <si>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</si>
  <si>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</si>
  <si>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</si>
  <si>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</si>
  <si>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</si>
  <si>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</si>
  <si>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</si>
  <si>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</si>
  <si>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</si>
  <si>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</si>
  <si>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</si>
  <si>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</si>
  <si>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</si>
  <si>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</si>
  <si>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</si>
  <si>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</si>
  <si>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</si>
  <si>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</si>
  <si>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</si>
  <si>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</si>
  <si>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</si>
  <si>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</si>
  <si>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</si>
  <si>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</si>
  <si>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</si>
  <si>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</si>
  <si>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</si>
  <si>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</si>
  <si>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</si>
  <si>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</si>
  <si>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</si>
  <si>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</si>
  <si>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</si>
  <si>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</si>
  <si>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</si>
  <si>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</si>
  <si>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</si>
  <si>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</si>
  <si>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</si>
  <si>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</si>
  <si>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</si>
  <si>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</si>
  <si>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</si>
  <si>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</si>
  <si>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</si>
  <si>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</si>
  <si>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</si>
  <si>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</si>
  <si>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</si>
  <si>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</si>
  <si>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</si>
  <si>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</si>
  <si>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</si>
  <si>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</si>
  <si>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</si>
  <si>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</si>
  <si>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</si>
  <si>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</si>
  <si>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</si>
  <si>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</si>
  <si>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</si>
  <si>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</si>
  <si>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</si>
  <si>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</si>
  <si>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</si>
  <si>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</si>
  <si>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</si>
  <si>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</si>
  <si>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</si>
  <si>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</si>
  <si>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</si>
  <si>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</si>
  <si>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</si>
  <si>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</si>
  <si>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</si>
  <si>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</si>
  <si>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</si>
  <si>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</si>
  <si>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</si>
  <si>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</si>
  <si>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</si>
  <si>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</si>
  <si>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</si>
  <si>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</si>
  <si>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</si>
  <si>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</si>
  <si>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</si>
  <si>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</si>
  <si>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</si>
  <si>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</si>
  <si>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</si>
  <si>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</si>
  <si>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</si>
  <si>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</si>
  <si>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</si>
  <si>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</si>
  <si>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</si>
  <si>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</si>
  <si>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</si>
  <si>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</si>
  <si>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</si>
  <si>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</si>
  <si>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</si>
  <si>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</si>
  <si>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</si>
  <si>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</si>
  <si>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</si>
  <si>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</si>
  <si>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</si>
  <si>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</si>
  <si>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</si>
  <si>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</si>
  <si>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</si>
  <si>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</si>
  <si>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</si>
  <si>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</si>
  <si>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</si>
  <si>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</si>
  <si>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</si>
  <si>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</si>
  <si>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</si>
  <si>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</si>
  <si>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</si>
  <si>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</si>
  <si>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</si>
  <si>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</si>
  <si>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</si>
  <si>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</si>
  <si>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</si>
  <si>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</si>
  <si>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</si>
  <si>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</si>
  <si>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</si>
  <si>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</si>
  <si>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</si>
  <si>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</si>
  <si>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</si>
  <si>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</si>
  <si>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</si>
  <si>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</si>
  <si>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</si>
  <si>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</si>
  <si>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</si>
  <si>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</si>
  <si>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</si>
  <si>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</si>
  <si>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</si>
  <si>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</si>
  <si>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</si>
  <si>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</si>
  <si>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</si>
  <si>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</si>
  <si>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</si>
  <si>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</si>
  <si>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</si>
  <si>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</si>
  <si>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</si>
  <si>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</si>
  <si>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</si>
  <si>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</si>
  <si>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</si>
  <si>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</si>
  <si>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</si>
  <si>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</si>
  <si>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</si>
  <si>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</si>
  <si>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</si>
  <si>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</si>
  <si>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</si>
  <si>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</si>
  <si>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</si>
  <si>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</si>
  <si>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</si>
  <si>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</si>
  <si>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</si>
  <si>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</si>
  <si>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</si>
  <si>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</si>
  <si>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</si>
  <si>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</si>
  <si>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</si>
  <si>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</si>
  <si>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</si>
  <si>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</si>
  <si>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</si>
  <si>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</si>
  <si>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</si>
  <si>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</si>
  <si>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</si>
  <si>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</si>
  <si>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</si>
  <si>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</si>
  <si>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</si>
  <si>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</si>
  <si>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</si>
  <si>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</si>
  <si>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</si>
  <si>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</si>
  <si>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</si>
  <si>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</si>
  <si>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</si>
  <si>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</si>
  <si>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</si>
  <si>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</si>
  <si>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</si>
  <si>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</si>
  <si>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</si>
  <si>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</si>
  <si>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</si>
  <si>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</si>
  <si>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</si>
  <si>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</si>
  <si>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</si>
  <si>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</si>
  <si>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</si>
  <si>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</si>
  <si>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</si>
  <si>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</si>
  <si>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</si>
  <si>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</si>
  <si>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</si>
  <si>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</si>
  <si>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</si>
  <si>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</si>
  <si>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</si>
  <si>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</si>
  <si>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</si>
  <si>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</si>
  <si>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</si>
  <si>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</si>
  <si>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</si>
  <si>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</si>
  <si>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</si>
  <si>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</si>
  <si>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</si>
  <si>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</si>
  <si>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</si>
  <si>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</si>
  <si>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</si>
  <si>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</si>
  <si>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</si>
  <si>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</si>
  <si>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</si>
  <si>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</si>
  <si>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</si>
  <si>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</si>
  <si>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</si>
  <si>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</si>
  <si>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</si>
  <si>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</si>
  <si>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</si>
  <si>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Required old building demolision</t>
  </si>
  <si>
    <t>In soil test poor soil found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</si>
  <si>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</si>
  <si>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</si>
  <si>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</si>
  <si>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</si>
  <si>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</si>
  <si>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</si>
  <si>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</si>
  <si>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</si>
  <si>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</si>
  <si>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</si>
  <si>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</si>
  <si>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</si>
  <si>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</si>
  <si>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</si>
  <si>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</si>
  <si>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</si>
  <si>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</si>
  <si>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</si>
  <si>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</si>
  <si>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</si>
  <si>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</si>
  <si>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</si>
  <si>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</si>
  <si>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</si>
  <si>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</si>
  <si>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</si>
  <si>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</si>
  <si>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</si>
  <si>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</si>
  <si>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</si>
  <si>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</si>
  <si>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</si>
  <si>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</si>
  <si>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</si>
  <si>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</si>
  <si>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</si>
  <si>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</si>
  <si>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</si>
  <si>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</si>
  <si>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</si>
  <si>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</si>
  <si>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</si>
  <si>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</si>
  <si>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</si>
  <si>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</si>
  <si>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</si>
  <si>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</si>
  <si>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</si>
  <si>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</si>
  <si>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</si>
  <si>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</si>
  <si>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</si>
  <si>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</si>
  <si>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</si>
  <si>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</si>
  <si>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</si>
  <si>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</si>
  <si>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</si>
  <si>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</si>
  <si>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</si>
  <si>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</si>
  <si>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</si>
  <si>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</si>
  <si>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</si>
  <si>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</si>
  <si>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</si>
  <si>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</si>
  <si>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</si>
  <si>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</si>
  <si>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</si>
  <si>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</si>
  <si>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</si>
  <si>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</si>
  <si>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</si>
  <si>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</si>
  <si>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</si>
  <si>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</si>
  <si>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</si>
  <si>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</si>
  <si>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</si>
  <si>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</si>
  <si>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</si>
  <si>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</si>
  <si>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</si>
  <si>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</si>
  <si>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</si>
  <si>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</si>
  <si>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</si>
  <si>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</si>
  <si>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</si>
  <si>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</si>
  <si>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</si>
  <si>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</si>
  <si>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</si>
  <si>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</si>
  <si>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</si>
  <si>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</si>
  <si>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</si>
  <si>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</si>
  <si>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</si>
  <si>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</si>
  <si>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</si>
  <si>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</si>
  <si>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</si>
  <si>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</si>
  <si>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</si>
  <si>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</si>
  <si>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</si>
  <si>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</si>
  <si>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</si>
  <si>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</si>
  <si>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</si>
  <si>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</si>
  <si>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</si>
  <si>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</si>
  <si>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</si>
  <si>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</si>
  <si>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</si>
  <si>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</si>
  <si>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</si>
  <si>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</si>
  <si>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</si>
  <si>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</si>
  <si>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</si>
  <si>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</si>
  <si>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</si>
  <si>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</si>
  <si>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</si>
  <si>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</si>
  <si>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</si>
  <si>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</si>
  <si>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</si>
  <si>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</si>
  <si>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</si>
  <si>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</si>
  <si>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</si>
  <si>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</si>
  <si>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</si>
  <si>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</si>
  <si>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</si>
  <si>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</si>
  <si>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</si>
  <si>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</si>
  <si>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</si>
  <si>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</si>
  <si>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</si>
  <si>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</si>
  <si>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</si>
  <si>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</si>
  <si>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</si>
  <si>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 xml:space="preserve">Land dispute </t>
  </si>
  <si>
    <t>Sufficient Land not available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</si>
  <si>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</si>
  <si>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</si>
  <si>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</si>
  <si>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</si>
  <si>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</si>
  <si>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</si>
  <si>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</si>
  <si>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</si>
  <si>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</si>
  <si>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</si>
  <si>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</si>
  <si>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</si>
  <si>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</si>
  <si>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</si>
  <si>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</si>
  <si>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</si>
  <si>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</si>
  <si>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</si>
  <si>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</si>
  <si>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site not accessible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</si>
  <si>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</si>
  <si>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</si>
  <si>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</si>
  <si>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</si>
  <si>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</si>
  <si>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</si>
  <si>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</si>
  <si>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</si>
  <si>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</si>
  <si>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</si>
  <si>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</si>
  <si>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</si>
  <si>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</si>
  <si>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</si>
  <si>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</si>
  <si>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</si>
  <si>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</si>
  <si>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</si>
  <si>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</si>
  <si>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</si>
  <si>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</si>
  <si>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</si>
  <si>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water logging &amp; low land 8'-0"</t>
  </si>
  <si>
    <t>Water logged low land</t>
  </si>
  <si>
    <t>6th A/C bill paid</t>
  </si>
  <si>
    <t>Land not  available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</si>
  <si>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</si>
  <si>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</si>
  <si>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</si>
  <si>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</si>
  <si>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7th A/C Bill paid</t>
  </si>
  <si>
    <t>8th A/C bill paid</t>
  </si>
  <si>
    <t>Er. Ashok Kr. Singh</t>
  </si>
  <si>
    <t xml:space="preserve">USS-34 A </t>
  </si>
  <si>
    <t>USS-34 B</t>
  </si>
  <si>
    <t>6th  A/C Bill paid</t>
  </si>
  <si>
    <t>8th A/C Bill paid</t>
  </si>
  <si>
    <t>9th A/C bill paid</t>
  </si>
  <si>
    <t>chek</t>
  </si>
  <si>
    <t>No Bidder</t>
  </si>
  <si>
    <t>Birendra Kumar</t>
  </si>
  <si>
    <t xml:space="preserve">Progress report for the construction of USS school building (2009-10) &amp; State Funded                              </t>
  </si>
  <si>
    <t>Name &amp; contact no. of EE :- Ranvijay Kr. Sinha (9934961293), AE :-  Mallu Singh (9835471249/ 9471211134)</t>
  </si>
  <si>
    <t>4th A/C Bill paid</t>
  </si>
  <si>
    <t>10 th A/C bill paid</t>
  </si>
  <si>
    <t>Land Dispute</t>
  </si>
  <si>
    <t>Encroachment</t>
  </si>
  <si>
    <t>6th A/C Bill paid</t>
  </si>
  <si>
    <t>10th A/C Bill paid</t>
  </si>
  <si>
    <t>10th A/C bill paid</t>
  </si>
  <si>
    <t>Sanju Kumari</t>
  </si>
  <si>
    <t>Sadafal Construction Pvt. Ltd.</t>
  </si>
  <si>
    <t>4th on A/C bill paid</t>
  </si>
  <si>
    <t>9th A/C Bill paid</t>
  </si>
  <si>
    <t>8th  A/C Bill paid</t>
  </si>
  <si>
    <t>12 th A/C bill paid</t>
  </si>
  <si>
    <t>4rd A/C bill paid</t>
  </si>
  <si>
    <t>2nd on A/C bill paid</t>
  </si>
  <si>
    <t>5th A/C Bill paid</t>
  </si>
  <si>
    <t xml:space="preserve">4rd A/C bill paid </t>
  </si>
  <si>
    <t xml:space="preserve">10th A/C bill paid </t>
  </si>
  <si>
    <t>11th A/C bill paid</t>
  </si>
  <si>
    <t>12th A/C bill paid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</si>
  <si>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</si>
  <si>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</si>
  <si>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</si>
  <si>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</si>
  <si>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</si>
  <si>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</si>
  <si>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</si>
  <si>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</si>
  <si>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</si>
  <si>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</si>
  <si>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</si>
  <si>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</si>
  <si>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</si>
  <si>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</si>
  <si>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</si>
  <si>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</si>
  <si>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</si>
  <si>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</si>
  <si>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</si>
  <si>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</si>
  <si>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</si>
  <si>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</si>
  <si>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</si>
  <si>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</si>
  <si>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</si>
  <si>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</si>
  <si>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</si>
  <si>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</si>
  <si>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</si>
  <si>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</si>
  <si>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</si>
  <si>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</si>
  <si>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</si>
  <si>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</si>
  <si>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</si>
  <si>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</si>
  <si>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</si>
  <si>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</si>
  <si>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</si>
  <si>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</si>
  <si>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</si>
  <si>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</si>
  <si>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</si>
  <si>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</si>
  <si>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</si>
  <si>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</si>
  <si>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</si>
  <si>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</si>
  <si>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</si>
  <si>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</si>
  <si>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</si>
  <si>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</si>
  <si>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</si>
  <si>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</si>
  <si>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</si>
  <si>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</si>
  <si>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</si>
  <si>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</si>
  <si>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</si>
  <si>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</si>
  <si>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</si>
  <si>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8th A/C 
bill paid</t>
  </si>
  <si>
    <t>9th A/C 
bill paid</t>
  </si>
  <si>
    <t>2nd A/C 
bill paid</t>
  </si>
  <si>
    <t>6th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</si>
  <si>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</si>
  <si>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</si>
  <si>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</si>
  <si>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</si>
  <si>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</si>
  <si>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</si>
  <si>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</si>
  <si>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</si>
  <si>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</si>
  <si>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</si>
  <si>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</si>
  <si>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</si>
  <si>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</si>
  <si>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</si>
  <si>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</si>
  <si>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</si>
  <si>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</si>
  <si>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</si>
  <si>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</si>
  <si>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</si>
  <si>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</si>
  <si>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</si>
  <si>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</si>
  <si>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</si>
  <si>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</si>
  <si>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</si>
  <si>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</si>
  <si>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</si>
  <si>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</si>
  <si>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</si>
  <si>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</si>
  <si>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</si>
  <si>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</si>
  <si>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</si>
  <si>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</si>
  <si>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</si>
  <si>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Date:-28.02.2014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</si>
</sst>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0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3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0" borderId="7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right" vertical="center"/>
    </xf>
    <xf numFmtId="0" fontId="50" fillId="0" borderId="4" xfId="0" applyFont="1" applyBorder="1" applyAlignment="1">
      <alignment horizontal="right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26"/>
  <sheetViews>
    <sheetView tabSelected="1"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M8" sqref="M8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9.140625" style="193"/>
  </cols>
  <sheetData>
    <row r="2" spans="1:27">
      <c r="A2" s="273" t="s">
        <v>19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7">
      <c r="A3" s="252" t="s">
        <v>997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  <c r="U3" s="249" t="s">
        <v>1120</v>
      </c>
      <c r="V3" s="250"/>
      <c r="W3" s="250"/>
      <c r="X3" s="251"/>
    </row>
    <row r="4" spans="1:27" ht="15" customHeight="1">
      <c r="A4" s="272" t="s">
        <v>0</v>
      </c>
      <c r="B4" s="272" t="s">
        <v>434</v>
      </c>
      <c r="C4" s="272" t="s">
        <v>435</v>
      </c>
      <c r="D4" s="270"/>
      <c r="E4" s="280" t="s">
        <v>436</v>
      </c>
      <c r="F4" s="281"/>
      <c r="G4" s="287"/>
      <c r="H4" s="280" t="s">
        <v>439</v>
      </c>
      <c r="I4" s="281"/>
      <c r="J4" s="287"/>
      <c r="K4" s="284" t="s">
        <v>20</v>
      </c>
      <c r="L4" s="255" t="s">
        <v>16</v>
      </c>
      <c r="M4" s="255"/>
      <c r="N4" s="255"/>
      <c r="O4" s="255"/>
      <c r="P4" s="255"/>
      <c r="Q4" s="255"/>
      <c r="R4" s="255"/>
      <c r="S4" s="256"/>
      <c r="T4" s="257" t="s">
        <v>447</v>
      </c>
      <c r="U4" s="258"/>
      <c r="V4" s="259"/>
      <c r="W4" s="260" t="s">
        <v>778</v>
      </c>
      <c r="X4" s="263" t="s">
        <v>14</v>
      </c>
    </row>
    <row r="5" spans="1:27" ht="26.25" customHeight="1">
      <c r="A5" s="272"/>
      <c r="B5" s="272"/>
      <c r="C5" s="272"/>
      <c r="D5" s="296"/>
      <c r="E5" s="288" t="s">
        <v>437</v>
      </c>
      <c r="F5" s="282" t="s">
        <v>442</v>
      </c>
      <c r="G5" s="282" t="s">
        <v>438</v>
      </c>
      <c r="H5" s="270" t="s">
        <v>437</v>
      </c>
      <c r="I5" s="282" t="s">
        <v>442</v>
      </c>
      <c r="J5" s="282" t="s">
        <v>438</v>
      </c>
      <c r="K5" s="285"/>
      <c r="L5" s="266" t="s">
        <v>15</v>
      </c>
      <c r="M5" s="268" t="s">
        <v>10</v>
      </c>
      <c r="N5" s="270" t="s">
        <v>9</v>
      </c>
      <c r="O5" s="276" t="s">
        <v>17</v>
      </c>
      <c r="P5" s="277"/>
      <c r="Q5" s="280" t="s">
        <v>18</v>
      </c>
      <c r="R5" s="281"/>
      <c r="S5" s="278" t="s">
        <v>13</v>
      </c>
      <c r="T5" s="274" t="s">
        <v>7</v>
      </c>
      <c r="U5" s="274" t="s">
        <v>446</v>
      </c>
      <c r="V5" s="274" t="s">
        <v>8</v>
      </c>
      <c r="W5" s="261"/>
      <c r="X5" s="264"/>
    </row>
    <row r="6" spans="1:27" ht="27.75" customHeight="1">
      <c r="A6" s="272"/>
      <c r="B6" s="272"/>
      <c r="C6" s="272"/>
      <c r="D6" s="271"/>
      <c r="E6" s="289"/>
      <c r="F6" s="283"/>
      <c r="G6" s="283"/>
      <c r="H6" s="271"/>
      <c r="I6" s="283"/>
      <c r="J6" s="283"/>
      <c r="K6" s="286"/>
      <c r="L6" s="267"/>
      <c r="M6" s="269"/>
      <c r="N6" s="271"/>
      <c r="O6" s="65" t="s">
        <v>11</v>
      </c>
      <c r="P6" s="65" t="s">
        <v>12</v>
      </c>
      <c r="Q6" s="65" t="s">
        <v>11</v>
      </c>
      <c r="R6" s="65" t="s">
        <v>12</v>
      </c>
      <c r="S6" s="279"/>
      <c r="T6" s="275"/>
      <c r="U6" s="275"/>
      <c r="V6" s="275"/>
      <c r="W6" s="262"/>
      <c r="X6" s="265"/>
      <c r="Z6" s="193" t="s">
        <v>994</v>
      </c>
    </row>
    <row r="7" spans="1:27" ht="51.75" customHeight="1">
      <c r="A7" s="297">
        <v>1</v>
      </c>
      <c r="B7" s="297" t="s">
        <v>440</v>
      </c>
      <c r="C7" s="85" t="s">
        <v>1119</v>
      </c>
      <c r="D7" s="83" t="s">
        <v>880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5</v>
      </c>
      <c r="Q7" s="68">
        <f>Patna!Q62</f>
        <v>1</v>
      </c>
      <c r="R7" s="68">
        <f>Patna!R62</f>
        <v>1</v>
      </c>
      <c r="S7" s="68">
        <f>Patna!S62</f>
        <v>3</v>
      </c>
      <c r="T7" s="69">
        <f>Patna!I62</f>
        <v>9</v>
      </c>
      <c r="U7" s="69">
        <f>L7+M7+N7+O7+P7+Q7+R7+S7</f>
        <v>12</v>
      </c>
      <c r="V7" s="69">
        <f>Patna!T62</f>
        <v>32</v>
      </c>
      <c r="W7" s="69">
        <f>Patna!U62</f>
        <v>1397.16</v>
      </c>
      <c r="X7" s="70"/>
      <c r="Z7" s="193">
        <f>I7-T7-U7-V7</f>
        <v>0</v>
      </c>
      <c r="AA7" s="48"/>
    </row>
    <row r="8" spans="1:27" ht="37.5" customHeight="1">
      <c r="A8" s="298"/>
      <c r="B8" s="298"/>
      <c r="C8" s="84" t="s">
        <v>776</v>
      </c>
      <c r="D8" s="83" t="s">
        <v>864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1</v>
      </c>
      <c r="S8" s="68">
        <f>Patna!S66</f>
        <v>0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18.21</v>
      </c>
      <c r="X8" s="70"/>
      <c r="Z8" s="193">
        <f t="shared" ref="Z8:Z26" si="0">I8-T8-U8-V8</f>
        <v>0</v>
      </c>
      <c r="AA8" s="48"/>
    </row>
    <row r="9" spans="1:27" ht="39.75" customHeight="1">
      <c r="A9" s="297">
        <v>2</v>
      </c>
      <c r="B9" s="297" t="s">
        <v>441</v>
      </c>
      <c r="C9" s="85" t="s">
        <v>1093</v>
      </c>
      <c r="D9" s="75" t="s">
        <v>880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1</v>
      </c>
      <c r="N9" s="68">
        <f>Magadh!N44</f>
        <v>0</v>
      </c>
      <c r="O9" s="68">
        <f>Magadh!O44</f>
        <v>1</v>
      </c>
      <c r="P9" s="68">
        <f>Magadh!P44</f>
        <v>7</v>
      </c>
      <c r="Q9" s="68">
        <f>Magadh!Q44</f>
        <v>0</v>
      </c>
      <c r="R9" s="68">
        <f>Magadh!R44</f>
        <v>2</v>
      </c>
      <c r="S9" s="68">
        <f>Magadh!S44</f>
        <v>9</v>
      </c>
      <c r="T9" s="69">
        <f>Magadh!I44</f>
        <v>3</v>
      </c>
      <c r="U9" s="69">
        <f t="shared" ref="U9" si="1">L9+M9+N9+O9+P9+Q9+R9+S9</f>
        <v>20</v>
      </c>
      <c r="V9" s="69">
        <f>Magadh!T44</f>
        <v>12</v>
      </c>
      <c r="W9" s="69">
        <f>Magadh!U44</f>
        <v>657.15000000000009</v>
      </c>
      <c r="X9" s="71"/>
      <c r="Z9" s="193">
        <f t="shared" si="0"/>
        <v>0</v>
      </c>
      <c r="AA9" s="48"/>
    </row>
    <row r="10" spans="1:27" ht="39.75" customHeight="1">
      <c r="A10" s="298"/>
      <c r="B10" s="298"/>
      <c r="C10" s="84" t="s">
        <v>776</v>
      </c>
      <c r="D10" s="83" t="s">
        <v>864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93">
        <f t="shared" si="0"/>
        <v>0</v>
      </c>
      <c r="AA10" s="48"/>
    </row>
    <row r="11" spans="1:27" ht="39" customHeight="1">
      <c r="A11" s="297">
        <v>3</v>
      </c>
      <c r="B11" s="301" t="s">
        <v>1085</v>
      </c>
      <c r="C11" s="85" t="s">
        <v>1094</v>
      </c>
      <c r="D11" s="75" t="s">
        <v>880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8">
        <f>E11</f>
        <v>5</v>
      </c>
      <c r="I11" s="67">
        <f t="shared" ref="I11:I12" si="2">F11</f>
        <v>21</v>
      </c>
      <c r="J11" s="178">
        <f>G11</f>
        <v>970.30000000000007</v>
      </c>
      <c r="K11" s="178"/>
      <c r="L11" s="178">
        <f>Bhagalpur!L30</f>
        <v>0</v>
      </c>
      <c r="M11" s="178">
        <f>Bhagalpur!M30</f>
        <v>0</v>
      </c>
      <c r="N11" s="178">
        <f>Bhagalpur!N30</f>
        <v>0</v>
      </c>
      <c r="O11" s="178">
        <f>Bhagalpur!O30</f>
        <v>1</v>
      </c>
      <c r="P11" s="178">
        <f>Bhagalpur!P30</f>
        <v>0</v>
      </c>
      <c r="Q11" s="178">
        <f>Bhagalpur!Q30</f>
        <v>0</v>
      </c>
      <c r="R11" s="178">
        <f>Bhagalpur!R30</f>
        <v>0</v>
      </c>
      <c r="S11" s="178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619.53</v>
      </c>
      <c r="X11" s="72"/>
      <c r="Z11" s="193">
        <f t="shared" ref="Z11:Z12" si="3">I11-T11-U11-V11</f>
        <v>0</v>
      </c>
      <c r="AA11" s="48"/>
    </row>
    <row r="12" spans="1:27" ht="38.25" customHeight="1">
      <c r="A12" s="298"/>
      <c r="B12" s="301"/>
      <c r="C12" s="84" t="s">
        <v>771</v>
      </c>
      <c r="D12" s="83" t="s">
        <v>864</v>
      </c>
      <c r="E12" s="67">
        <f>Bhagalpur!A34</f>
        <v>3</v>
      </c>
      <c r="F12" s="67">
        <f>Bhagalpur!E35</f>
        <v>3</v>
      </c>
      <c r="G12" s="73">
        <f>Bhagalpur!H35</f>
        <v>134.53</v>
      </c>
      <c r="H12" s="178">
        <f t="shared" ref="H12" si="4">E12</f>
        <v>3</v>
      </c>
      <c r="I12" s="67">
        <f t="shared" si="2"/>
        <v>3</v>
      </c>
      <c r="J12" s="74">
        <f t="shared" ref="J12" si="5">G12</f>
        <v>134.53</v>
      </c>
      <c r="K12" s="178"/>
      <c r="L12" s="178">
        <f>Bhagalpur!L35</f>
        <v>0</v>
      </c>
      <c r="M12" s="178">
        <f>Bhagalpur!M35</f>
        <v>0</v>
      </c>
      <c r="N12" s="178">
        <f>Bhagalpur!N35</f>
        <v>0</v>
      </c>
      <c r="O12" s="178">
        <f>Bhagalpur!O35</f>
        <v>0</v>
      </c>
      <c r="P12" s="178">
        <f>Bhagalpur!P35</f>
        <v>0</v>
      </c>
      <c r="Q12" s="178">
        <f>Bhagalpur!Q35</f>
        <v>0</v>
      </c>
      <c r="R12" s="178">
        <f>Bhagalpur!R35</f>
        <v>0</v>
      </c>
      <c r="S12" s="178">
        <f>Bhagalpur!S35</f>
        <v>1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22.16</v>
      </c>
      <c r="X12" s="72"/>
      <c r="Z12" s="193">
        <f t="shared" si="3"/>
        <v>0</v>
      </c>
      <c r="AA12" s="48"/>
    </row>
    <row r="13" spans="1:27" ht="39" customHeight="1">
      <c r="A13" s="297">
        <v>4</v>
      </c>
      <c r="B13" s="301" t="s">
        <v>1086</v>
      </c>
      <c r="C13" s="85" t="s">
        <v>1095</v>
      </c>
      <c r="D13" s="75" t="s">
        <v>880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1</v>
      </c>
      <c r="M13" s="178">
        <f>Munger!M33</f>
        <v>0</v>
      </c>
      <c r="N13" s="178">
        <f>Munger!N33</f>
        <v>0</v>
      </c>
      <c r="O13" s="178">
        <f>Munger!O33</f>
        <v>0</v>
      </c>
      <c r="P13" s="178">
        <f>Munger!P33</f>
        <v>1</v>
      </c>
      <c r="Q13" s="178">
        <f>Munger!Q33</f>
        <v>0</v>
      </c>
      <c r="R13" s="178">
        <f>Munger!R33</f>
        <v>2</v>
      </c>
      <c r="S13" s="178">
        <f>Munger!S33</f>
        <v>2</v>
      </c>
      <c r="T13" s="69">
        <f>Munger!I33</f>
        <v>2</v>
      </c>
      <c r="U13" s="69">
        <f>L13+M13+N13+O13+P13+Q13+R13+S13</f>
        <v>6</v>
      </c>
      <c r="V13" s="69">
        <f>Munger!T33</f>
        <v>16</v>
      </c>
      <c r="W13" s="196">
        <f>Munger!U33</f>
        <v>746.95</v>
      </c>
      <c r="X13" s="72"/>
      <c r="Z13" s="193">
        <f t="shared" si="0"/>
        <v>0</v>
      </c>
      <c r="AA13" s="48"/>
    </row>
    <row r="14" spans="1:27" ht="38.25" customHeight="1">
      <c r="A14" s="298"/>
      <c r="B14" s="301"/>
      <c r="C14" s="84" t="s">
        <v>771</v>
      </c>
      <c r="D14" s="83" t="s">
        <v>864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8">
        <f>Munger!M36</f>
        <v>0</v>
      </c>
      <c r="N14" s="178">
        <f>Munger!N36</f>
        <v>0</v>
      </c>
      <c r="O14" s="178">
        <f>Munger!O36</f>
        <v>0</v>
      </c>
      <c r="P14" s="178">
        <f>Munger!P36</f>
        <v>0</v>
      </c>
      <c r="Q14" s="178">
        <f>Munger!Q36</f>
        <v>0</v>
      </c>
      <c r="R14" s="178">
        <f>Munger!R36</f>
        <v>0</v>
      </c>
      <c r="S14" s="178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96">
        <f>Munger!U36</f>
        <v>0</v>
      </c>
      <c r="X14" s="72"/>
      <c r="Z14" s="193">
        <f t="shared" si="0"/>
        <v>0</v>
      </c>
      <c r="AA14" s="48"/>
    </row>
    <row r="15" spans="1:27" ht="36">
      <c r="A15" s="297">
        <v>5</v>
      </c>
      <c r="B15" s="297" t="s">
        <v>1087</v>
      </c>
      <c r="C15" s="85" t="s">
        <v>1096</v>
      </c>
      <c r="D15" s="75" t="s">
        <v>880</v>
      </c>
      <c r="E15" s="67">
        <f>Kosi!A26</f>
        <v>6</v>
      </c>
      <c r="F15" s="178">
        <f>Kosi!E30</f>
        <v>21</v>
      </c>
      <c r="G15" s="95">
        <f>Kosi!H30</f>
        <v>1034.8800000000001</v>
      </c>
      <c r="H15" s="178">
        <f>E15</f>
        <v>6</v>
      </c>
      <c r="I15" s="67">
        <f>F15</f>
        <v>21</v>
      </c>
      <c r="J15" s="74">
        <f t="shared" si="8"/>
        <v>1034.8800000000001</v>
      </c>
      <c r="K15" s="178"/>
      <c r="L15" s="76">
        <f>Kosi!L30</f>
        <v>0</v>
      </c>
      <c r="M15" s="76">
        <f>Kosi!M30</f>
        <v>0</v>
      </c>
      <c r="N15" s="76">
        <f>Kosi!N30</f>
        <v>1</v>
      </c>
      <c r="O15" s="76">
        <f>Kosi!O30</f>
        <v>1</v>
      </c>
      <c r="P15" s="76">
        <f>Kosi!P30</f>
        <v>2</v>
      </c>
      <c r="Q15" s="76">
        <f>Kosi!Q30</f>
        <v>1</v>
      </c>
      <c r="R15" s="76">
        <f>Kosi!R30</f>
        <v>1</v>
      </c>
      <c r="S15" s="76">
        <f>Kosi!S30</f>
        <v>10</v>
      </c>
      <c r="T15" s="77">
        <f>Kosi!I30</f>
        <v>1</v>
      </c>
      <c r="U15" s="77">
        <f>L15+M15+N15+O15+P15+Q15+R15+S15</f>
        <v>16</v>
      </c>
      <c r="V15" s="77">
        <f>Kosi!T30</f>
        <v>4</v>
      </c>
      <c r="W15" s="196">
        <f>Purnea!U45</f>
        <v>0</v>
      </c>
      <c r="X15" s="72"/>
      <c r="Z15" s="217">
        <f>I15-T15-U15-V15</f>
        <v>0</v>
      </c>
      <c r="AA15" s="48"/>
    </row>
    <row r="16" spans="1:27" ht="39.75" customHeight="1">
      <c r="A16" s="298"/>
      <c r="B16" s="298"/>
      <c r="C16" s="84" t="s">
        <v>771</v>
      </c>
      <c r="D16" s="83" t="s">
        <v>864</v>
      </c>
      <c r="E16" s="67">
        <v>0</v>
      </c>
      <c r="F16" s="178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95">
        <v>0</v>
      </c>
      <c r="U16" s="195">
        <v>0</v>
      </c>
      <c r="V16" s="195">
        <v>0</v>
      </c>
      <c r="W16" s="196">
        <f>Purnea!U77</f>
        <v>0</v>
      </c>
      <c r="X16" s="72"/>
      <c r="Z16" s="217">
        <f>I16-T16-U16-V16</f>
        <v>0</v>
      </c>
      <c r="AA16" s="48"/>
    </row>
    <row r="17" spans="1:27" ht="36.75" customHeight="1">
      <c r="A17" s="297">
        <v>6</v>
      </c>
      <c r="B17" s="297" t="s">
        <v>1088</v>
      </c>
      <c r="C17" s="85" t="s">
        <v>1097</v>
      </c>
      <c r="D17" s="75" t="s">
        <v>880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1</v>
      </c>
      <c r="P17" s="76">
        <f>Purnea!P47</f>
        <v>4</v>
      </c>
      <c r="Q17" s="76">
        <f>Purnea!Q47</f>
        <v>0</v>
      </c>
      <c r="R17" s="76">
        <f>Purnea!R47</f>
        <v>0</v>
      </c>
      <c r="S17" s="76">
        <f>Purnea!S47</f>
        <v>15</v>
      </c>
      <c r="T17" s="77">
        <f>Purnea!I47</f>
        <v>8</v>
      </c>
      <c r="U17" s="77">
        <f>L17+M17+N17+O17+P17+Q17+R17+S17</f>
        <v>20</v>
      </c>
      <c r="V17" s="77">
        <f>Purnea!T47</f>
        <v>10</v>
      </c>
      <c r="W17" s="196">
        <f>Purnea!U47</f>
        <v>813.4</v>
      </c>
      <c r="X17" s="72"/>
      <c r="Z17" s="217">
        <f>I17-T17-U17-V17</f>
        <v>0</v>
      </c>
      <c r="AA17" s="48"/>
    </row>
    <row r="18" spans="1:27" ht="39.75" customHeight="1">
      <c r="A18" s="298"/>
      <c r="B18" s="298"/>
      <c r="C18" s="84" t="s">
        <v>771</v>
      </c>
      <c r="D18" s="83" t="s">
        <v>864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0</v>
      </c>
      <c r="M18" s="76">
        <f>Purnea!M79</f>
        <v>1</v>
      </c>
      <c r="N18" s="76">
        <f>Purnea!N79</f>
        <v>0</v>
      </c>
      <c r="O18" s="76">
        <f>Purnea!O79</f>
        <v>0</v>
      </c>
      <c r="P18" s="76">
        <f>Purnea!P79</f>
        <v>2</v>
      </c>
      <c r="Q18" s="76">
        <f>Purnea!Q79</f>
        <v>1</v>
      </c>
      <c r="R18" s="76">
        <f>Purnea!R79</f>
        <v>1</v>
      </c>
      <c r="S18" s="76">
        <f>Purnea!S79</f>
        <v>6</v>
      </c>
      <c r="T18" s="77">
        <f>Purnea!I79</f>
        <v>8</v>
      </c>
      <c r="U18" s="77">
        <f>L18+M18+N18+O18+P18+Q18+R18+S18</f>
        <v>11</v>
      </c>
      <c r="V18" s="77">
        <f>Purnea!T79</f>
        <v>11</v>
      </c>
      <c r="W18" s="196">
        <f>Purnea!U79</f>
        <v>585.51</v>
      </c>
      <c r="X18" s="72"/>
      <c r="Z18" s="217">
        <f>I18-T18-U18-V18</f>
        <v>0</v>
      </c>
      <c r="AA18" s="48"/>
    </row>
    <row r="19" spans="1:27" ht="36">
      <c r="A19" s="297">
        <v>7</v>
      </c>
      <c r="B19" s="299" t="s">
        <v>1090</v>
      </c>
      <c r="C19" s="85" t="s">
        <v>1098</v>
      </c>
      <c r="D19" s="75" t="s">
        <v>880</v>
      </c>
      <c r="E19" s="67">
        <f>Tirhut!A75</f>
        <v>18</v>
      </c>
      <c r="F19" s="178">
        <f>Tirhut!E78</f>
        <v>69</v>
      </c>
      <c r="G19" s="67">
        <f>Tirhut!H78</f>
        <v>3291.68</v>
      </c>
      <c r="H19" s="178">
        <f t="shared" ref="H19:I21" si="10">E19</f>
        <v>18</v>
      </c>
      <c r="I19" s="67">
        <f t="shared" si="10"/>
        <v>69</v>
      </c>
      <c r="J19" s="178">
        <f t="shared" si="8"/>
        <v>3291.68</v>
      </c>
      <c r="K19" s="178"/>
      <c r="L19" s="178">
        <f>Tirhut!L78</f>
        <v>1</v>
      </c>
      <c r="M19" s="189">
        <f>Tirhut!M78</f>
        <v>2</v>
      </c>
      <c r="N19" s="189">
        <f>Tirhut!N78</f>
        <v>3</v>
      </c>
      <c r="O19" s="189">
        <f>Tirhut!O78</f>
        <v>3</v>
      </c>
      <c r="P19" s="189">
        <f>Tirhut!P78</f>
        <v>11</v>
      </c>
      <c r="Q19" s="189">
        <f>Tirhut!Q78</f>
        <v>0</v>
      </c>
      <c r="R19" s="189">
        <f>Tirhut!R78</f>
        <v>4</v>
      </c>
      <c r="S19" s="189">
        <f>Tirhut!S78</f>
        <v>8</v>
      </c>
      <c r="T19" s="69">
        <f>Tirhut!I78</f>
        <v>5</v>
      </c>
      <c r="U19" s="69">
        <f t="shared" ref="U19:U20" si="11">L19+M19+N19+O19+P19+Q19+R19+S19</f>
        <v>32</v>
      </c>
      <c r="V19" s="69">
        <f>Tirhut!T78</f>
        <v>32</v>
      </c>
      <c r="W19" s="196">
        <f>Tirhut!U78</f>
        <v>1760.12</v>
      </c>
      <c r="X19" s="78"/>
      <c r="Z19" s="193">
        <f>I19-T19-U19-V19</f>
        <v>0</v>
      </c>
      <c r="AA19" s="48"/>
    </row>
    <row r="20" spans="1:27" ht="45.75" customHeight="1">
      <c r="A20" s="298"/>
      <c r="B20" s="300"/>
      <c r="C20" s="79" t="s">
        <v>904</v>
      </c>
      <c r="D20" s="83" t="s">
        <v>864</v>
      </c>
      <c r="E20" s="67">
        <f>Tirhut!A83</f>
        <v>3</v>
      </c>
      <c r="F20" s="178">
        <f>Tirhut!E84</f>
        <v>4</v>
      </c>
      <c r="G20" s="67">
        <f>Tirhut!H84</f>
        <v>188.12</v>
      </c>
      <c r="H20" s="178">
        <f t="shared" si="10"/>
        <v>3</v>
      </c>
      <c r="I20" s="67">
        <f t="shared" si="10"/>
        <v>4</v>
      </c>
      <c r="J20" s="178">
        <f t="shared" si="8"/>
        <v>188.12</v>
      </c>
      <c r="K20" s="178"/>
      <c r="L20" s="178">
        <f>Tirhut!L84</f>
        <v>1</v>
      </c>
      <c r="M20" s="189">
        <f>Tirhut!M84</f>
        <v>0</v>
      </c>
      <c r="N20" s="189">
        <f>Tirhut!N84</f>
        <v>0</v>
      </c>
      <c r="O20" s="189">
        <f>Tirhut!O84</f>
        <v>0</v>
      </c>
      <c r="P20" s="189">
        <f>Tirhut!P84</f>
        <v>0</v>
      </c>
      <c r="Q20" s="189">
        <f>Tirhut!Q84</f>
        <v>0</v>
      </c>
      <c r="R20" s="189">
        <f>Tirhut!R84</f>
        <v>0</v>
      </c>
      <c r="S20" s="189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96">
        <f>Tirhut!U84</f>
        <v>37.06</v>
      </c>
      <c r="X20" s="78"/>
      <c r="Z20" s="193">
        <f t="shared" ref="Z20" si="12">I20-T20-U20-V20</f>
        <v>0</v>
      </c>
      <c r="AA20" s="48"/>
    </row>
    <row r="21" spans="1:27" ht="39" customHeight="1">
      <c r="A21" s="297">
        <v>8</v>
      </c>
      <c r="B21" s="299" t="s">
        <v>1091</v>
      </c>
      <c r="C21" s="85" t="s">
        <v>1099</v>
      </c>
      <c r="D21" s="75" t="s">
        <v>880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8">
        <f>Darbhanga!M45</f>
        <v>0</v>
      </c>
      <c r="N21" s="178">
        <f>Darbhanga!N45</f>
        <v>0</v>
      </c>
      <c r="O21" s="178">
        <f>Darbhanga!O45</f>
        <v>0</v>
      </c>
      <c r="P21" s="178">
        <f>Darbhanga!P45</f>
        <v>2</v>
      </c>
      <c r="Q21" s="178">
        <f>Darbhanga!Q45</f>
        <v>0</v>
      </c>
      <c r="R21" s="178">
        <f>Darbhanga!R45</f>
        <v>0</v>
      </c>
      <c r="S21" s="178">
        <f>Darbhanga!S45</f>
        <v>5</v>
      </c>
      <c r="T21" s="69">
        <f>Darbhanga!I45</f>
        <v>2</v>
      </c>
      <c r="U21" s="69">
        <f t="shared" ref="U21:U22" si="13">L21+M21+N21+O21+P21+Q21+R21+S21</f>
        <v>7</v>
      </c>
      <c r="V21" s="69">
        <f>Darbhanga!T45</f>
        <v>27</v>
      </c>
      <c r="W21" s="196">
        <f>Darbhanga!U45</f>
        <v>1317.17</v>
      </c>
      <c r="X21" s="78"/>
      <c r="Z21" s="193">
        <f t="shared" si="0"/>
        <v>0</v>
      </c>
      <c r="AA21" s="48"/>
    </row>
    <row r="22" spans="1:27" ht="45.75" customHeight="1">
      <c r="A22" s="298"/>
      <c r="B22" s="300"/>
      <c r="C22" s="79" t="s">
        <v>904</v>
      </c>
      <c r="D22" s="83" t="s">
        <v>864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8">
        <f>Darbhanga!M49</f>
        <v>0</v>
      </c>
      <c r="N22" s="178">
        <f>Darbhanga!N49</f>
        <v>0</v>
      </c>
      <c r="O22" s="178">
        <f>Darbhanga!O49</f>
        <v>0</v>
      </c>
      <c r="P22" s="178">
        <f>Darbhanga!P49</f>
        <v>0</v>
      </c>
      <c r="Q22" s="178">
        <f>Darbhanga!Q49</f>
        <v>0</v>
      </c>
      <c r="R22" s="178">
        <f>Darbhanga!R49</f>
        <v>0</v>
      </c>
      <c r="S22" s="178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96">
        <f>Darbhanga!U49</f>
        <v>0</v>
      </c>
      <c r="X22" s="78"/>
      <c r="Z22" s="193">
        <f t="shared" si="0"/>
        <v>0</v>
      </c>
      <c r="AA22" s="48"/>
    </row>
    <row r="23" spans="1:27" ht="39" customHeight="1">
      <c r="A23" s="297">
        <v>9</v>
      </c>
      <c r="B23" s="299" t="s">
        <v>1092</v>
      </c>
      <c r="C23" s="66" t="s">
        <v>1100</v>
      </c>
      <c r="D23" s="75" t="s">
        <v>880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9">
        <f>Saran!M35</f>
        <v>0</v>
      </c>
      <c r="N23" s="189">
        <f>Saran!N35</f>
        <v>0</v>
      </c>
      <c r="O23" s="189">
        <f>Saran!O35</f>
        <v>0</v>
      </c>
      <c r="P23" s="189">
        <f>Saran!P35</f>
        <v>5</v>
      </c>
      <c r="Q23" s="189">
        <f>Saran!Q35</f>
        <v>0</v>
      </c>
      <c r="R23" s="189">
        <f>Saran!R35</f>
        <v>0</v>
      </c>
      <c r="S23" s="189">
        <f>Saran!S35</f>
        <v>4</v>
      </c>
      <c r="T23" s="69">
        <f>Saran!I35</f>
        <v>0</v>
      </c>
      <c r="U23" s="69">
        <f t="shared" ref="U23:U24" si="15">L23+M23+N23+O23+P23+Q23+R23+S23</f>
        <v>9</v>
      </c>
      <c r="V23" s="69">
        <f>Saran!T35</f>
        <v>17</v>
      </c>
      <c r="W23" s="196">
        <f>Saran!U35</f>
        <v>819.44999999999993</v>
      </c>
      <c r="X23" s="72"/>
      <c r="Z23" s="193">
        <f t="shared" si="0"/>
        <v>0</v>
      </c>
      <c r="AA23" s="48"/>
    </row>
    <row r="24" spans="1:27" ht="48" customHeight="1">
      <c r="A24" s="298"/>
      <c r="B24" s="300"/>
      <c r="C24" s="79" t="s">
        <v>904</v>
      </c>
      <c r="D24" s="83" t="s">
        <v>864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9">
        <f>Saran!M40</f>
        <v>0</v>
      </c>
      <c r="N24" s="189">
        <f>Saran!N40</f>
        <v>0</v>
      </c>
      <c r="O24" s="189">
        <f>Saran!O40</f>
        <v>0</v>
      </c>
      <c r="P24" s="189">
        <f>Saran!P40</f>
        <v>0</v>
      </c>
      <c r="Q24" s="189">
        <f>Saran!Q40</f>
        <v>0</v>
      </c>
      <c r="R24" s="189">
        <f>Saran!R40</f>
        <v>1</v>
      </c>
      <c r="S24" s="189">
        <f>Saran!S40</f>
        <v>0</v>
      </c>
      <c r="T24" s="69">
        <f>Saran!I40</f>
        <v>2</v>
      </c>
      <c r="U24" s="69">
        <f t="shared" si="15"/>
        <v>1</v>
      </c>
      <c r="V24" s="69">
        <f>Saran!T40</f>
        <v>0</v>
      </c>
      <c r="W24" s="196">
        <f>Saran!U40</f>
        <v>6.63</v>
      </c>
      <c r="X24" s="72"/>
      <c r="Z24" s="193">
        <f t="shared" si="0"/>
        <v>0</v>
      </c>
      <c r="AA24" s="48"/>
    </row>
    <row r="25" spans="1:27" ht="24" customHeight="1">
      <c r="A25" s="290" t="s">
        <v>862</v>
      </c>
      <c r="B25" s="291"/>
      <c r="C25" s="291"/>
      <c r="D25" s="292"/>
      <c r="E25" s="80">
        <f>E7+E9+E11+E13+E15+E17+E19+E21+E23</f>
        <v>87</v>
      </c>
      <c r="F25" s="80">
        <f>F7+F9+F11+F13+F15+F17+F19+F21+F23</f>
        <v>323</v>
      </c>
      <c r="G25" s="197">
        <f>G7+G9+G11+G13+G15+G17+G19+G21+G23</f>
        <v>15201.69</v>
      </c>
      <c r="H25" s="80">
        <f t="shared" ref="H25:W25" si="16">H7+H9+H11+H13+H15+H17+H19+H21+H23</f>
        <v>87</v>
      </c>
      <c r="I25" s="80">
        <f t="shared" si="16"/>
        <v>323</v>
      </c>
      <c r="J25" s="197">
        <f t="shared" si="16"/>
        <v>15201.69</v>
      </c>
      <c r="K25" s="80">
        <f t="shared" si="16"/>
        <v>0</v>
      </c>
      <c r="L25" s="80">
        <f t="shared" si="16"/>
        <v>2</v>
      </c>
      <c r="M25" s="80">
        <f t="shared" si="16"/>
        <v>3</v>
      </c>
      <c r="N25" s="80">
        <f t="shared" si="16"/>
        <v>5</v>
      </c>
      <c r="O25" s="80">
        <f t="shared" si="16"/>
        <v>8</v>
      </c>
      <c r="P25" s="80">
        <f t="shared" si="16"/>
        <v>37</v>
      </c>
      <c r="Q25" s="80">
        <f t="shared" si="16"/>
        <v>2</v>
      </c>
      <c r="R25" s="80">
        <f t="shared" si="16"/>
        <v>10</v>
      </c>
      <c r="S25" s="241">
        <f>S7+S9+S11+S13+S15+S17+S19+S21+S23</f>
        <v>60</v>
      </c>
      <c r="T25" s="80">
        <f t="shared" si="16"/>
        <v>31</v>
      </c>
      <c r="U25" s="80">
        <f t="shared" si="16"/>
        <v>127</v>
      </c>
      <c r="V25" s="80">
        <f t="shared" si="16"/>
        <v>165</v>
      </c>
      <c r="W25" s="80">
        <f t="shared" si="16"/>
        <v>8130.9299999999994</v>
      </c>
      <c r="X25" s="72"/>
      <c r="Z25" s="193">
        <f>I25-T25-U25-V25</f>
        <v>0</v>
      </c>
      <c r="AA25">
        <f>292+127</f>
        <v>419</v>
      </c>
    </row>
    <row r="26" spans="1:27" ht="15.75">
      <c r="A26" s="293" t="s">
        <v>863</v>
      </c>
      <c r="B26" s="294"/>
      <c r="C26" s="294"/>
      <c r="D26" s="295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2184.0499999999997</v>
      </c>
      <c r="H26" s="81">
        <f t="shared" si="17"/>
        <v>20</v>
      </c>
      <c r="I26" s="81">
        <f t="shared" si="17"/>
        <v>44</v>
      </c>
      <c r="J26" s="81">
        <f t="shared" si="17"/>
        <v>2184.0499999999997</v>
      </c>
      <c r="K26" s="81">
        <f t="shared" si="17"/>
        <v>0</v>
      </c>
      <c r="L26" s="81">
        <f t="shared" si="17"/>
        <v>1</v>
      </c>
      <c r="M26" s="81">
        <f t="shared" si="17"/>
        <v>1</v>
      </c>
      <c r="N26" s="81">
        <f t="shared" si="17"/>
        <v>0</v>
      </c>
      <c r="O26" s="81">
        <f t="shared" si="17"/>
        <v>0</v>
      </c>
      <c r="P26" s="81">
        <f t="shared" si="17"/>
        <v>2</v>
      </c>
      <c r="Q26" s="81">
        <f t="shared" si="17"/>
        <v>1</v>
      </c>
      <c r="R26" s="81">
        <f t="shared" si="17"/>
        <v>3</v>
      </c>
      <c r="S26" s="81">
        <f t="shared" si="17"/>
        <v>7</v>
      </c>
      <c r="T26" s="81">
        <f t="shared" si="17"/>
        <v>17</v>
      </c>
      <c r="U26" s="81">
        <f t="shared" si="17"/>
        <v>15</v>
      </c>
      <c r="V26" s="81">
        <f t="shared" si="17"/>
        <v>12</v>
      </c>
      <c r="W26" s="240">
        <f>W8+W10+W12+W14+W16+W18+W20+W22+W24</f>
        <v>669.57</v>
      </c>
      <c r="X26" s="82"/>
      <c r="Z26" s="193">
        <f t="shared" si="0"/>
        <v>0</v>
      </c>
    </row>
  </sheetData>
  <mergeCells count="49">
    <mergeCell ref="A11:A12"/>
    <mergeCell ref="B11:B12"/>
    <mergeCell ref="A15:A16"/>
    <mergeCell ref="B15:B16"/>
    <mergeCell ref="A19:A20"/>
    <mergeCell ref="B19:B20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view="pageBreakPreview" zoomScale="82" zoomScaleSheetLayoutView="82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K37" sqref="K37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93" customWidth="1"/>
    <col min="6" max="6" width="17.7109375" customWidth="1"/>
    <col min="7" max="7" width="15.28515625" customWidth="1"/>
    <col min="8" max="8" width="8.42578125" style="193" customWidth="1"/>
    <col min="9" max="9" width="2" hidden="1" customWidth="1"/>
    <col min="10" max="10" width="10" style="144" customWidth="1"/>
    <col min="11" max="11" width="7.42578125" style="144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93" customWidth="1"/>
    <col min="21" max="21" width="7.5703125" customWidth="1"/>
    <col min="22" max="22" width="13.7109375" customWidth="1"/>
  </cols>
  <sheetData>
    <row r="1" spans="1:22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ht="13.5" customHeight="1">
      <c r="A3" s="398" t="s">
        <v>1115</v>
      </c>
      <c r="B3" s="399"/>
      <c r="C3" s="399"/>
      <c r="D3" s="399"/>
      <c r="E3" s="399"/>
      <c r="F3" s="399"/>
      <c r="G3" s="399"/>
      <c r="H3" s="399"/>
      <c r="I3" s="399"/>
      <c r="J3" s="142"/>
      <c r="K3" s="142"/>
      <c r="L3" s="404" t="str">
        <f>Summary!U3</f>
        <v>Date:-28.02.2014</v>
      </c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2" ht="39" customHeight="1">
      <c r="A4" s="355" t="s">
        <v>1107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  <c r="P4" s="566" t="s">
        <v>906</v>
      </c>
      <c r="Q4" s="567"/>
      <c r="R4" s="567"/>
      <c r="S4" s="567"/>
      <c r="T4" s="567"/>
      <c r="U4" s="567"/>
      <c r="V4" s="568"/>
    </row>
    <row r="5" spans="1:22" ht="15" customHeight="1">
      <c r="A5" s="354" t="s">
        <v>0</v>
      </c>
      <c r="B5" s="354" t="s">
        <v>1</v>
      </c>
      <c r="C5" s="352" t="s">
        <v>2</v>
      </c>
      <c r="D5" s="352" t="s">
        <v>3</v>
      </c>
      <c r="E5" s="352" t="s">
        <v>0</v>
      </c>
      <c r="F5" s="352" t="s">
        <v>4</v>
      </c>
      <c r="G5" s="354" t="s">
        <v>5</v>
      </c>
      <c r="H5" s="354" t="s">
        <v>6</v>
      </c>
      <c r="I5" s="359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1"/>
      <c r="U5" s="352" t="s">
        <v>20</v>
      </c>
      <c r="V5" s="345" t="s">
        <v>14</v>
      </c>
    </row>
    <row r="6" spans="1:22" ht="24.75" customHeight="1">
      <c r="A6" s="354"/>
      <c r="B6" s="354"/>
      <c r="C6" s="358"/>
      <c r="D6" s="358"/>
      <c r="E6" s="358"/>
      <c r="F6" s="358"/>
      <c r="G6" s="354"/>
      <c r="H6" s="354"/>
      <c r="I6" s="348" t="s">
        <v>7</v>
      </c>
      <c r="J6" s="354" t="s">
        <v>1019</v>
      </c>
      <c r="K6" s="354" t="s">
        <v>1020</v>
      </c>
      <c r="L6" s="415" t="s">
        <v>15</v>
      </c>
      <c r="M6" s="417" t="s">
        <v>10</v>
      </c>
      <c r="N6" s="352" t="s">
        <v>9</v>
      </c>
      <c r="O6" s="400" t="s">
        <v>17</v>
      </c>
      <c r="P6" s="401"/>
      <c r="Q6" s="421" t="s">
        <v>18</v>
      </c>
      <c r="R6" s="422"/>
      <c r="S6" s="402" t="s">
        <v>13</v>
      </c>
      <c r="T6" s="419" t="s">
        <v>8</v>
      </c>
      <c r="U6" s="358"/>
      <c r="V6" s="346"/>
    </row>
    <row r="7" spans="1:22" ht="47.25" customHeight="1">
      <c r="A7" s="354"/>
      <c r="B7" s="354"/>
      <c r="C7" s="353"/>
      <c r="D7" s="353"/>
      <c r="E7" s="353"/>
      <c r="F7" s="353"/>
      <c r="G7" s="354"/>
      <c r="H7" s="354"/>
      <c r="I7" s="349"/>
      <c r="J7" s="354"/>
      <c r="K7" s="354"/>
      <c r="L7" s="416"/>
      <c r="M7" s="418"/>
      <c r="N7" s="353"/>
      <c r="O7" s="8" t="s">
        <v>11</v>
      </c>
      <c r="P7" s="8" t="s">
        <v>12</v>
      </c>
      <c r="Q7" s="8" t="s">
        <v>11</v>
      </c>
      <c r="R7" s="8" t="s">
        <v>12</v>
      </c>
      <c r="S7" s="403"/>
      <c r="T7" s="420"/>
      <c r="U7" s="353"/>
      <c r="V7" s="347"/>
    </row>
    <row r="8" spans="1:22" ht="13.5" customHeight="1">
      <c r="A8" s="447" t="s">
        <v>879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</row>
    <row r="9" spans="1:22" ht="17.25" customHeight="1">
      <c r="A9" s="306">
        <v>1</v>
      </c>
      <c r="B9" s="306" t="s">
        <v>112</v>
      </c>
      <c r="C9" s="393" t="s">
        <v>299</v>
      </c>
      <c r="D9" s="2" t="s">
        <v>300</v>
      </c>
      <c r="E9" s="203">
        <v>1</v>
      </c>
      <c r="F9" s="34" t="s">
        <v>482</v>
      </c>
      <c r="G9" s="476" t="s">
        <v>928</v>
      </c>
      <c r="H9" s="306">
        <v>189.78</v>
      </c>
      <c r="I9" s="17"/>
      <c r="J9" s="386" t="s">
        <v>1063</v>
      </c>
      <c r="K9" s="386" t="s">
        <v>1030</v>
      </c>
      <c r="L9" s="89"/>
      <c r="M9" s="88"/>
      <c r="N9" s="88"/>
      <c r="O9" s="88"/>
      <c r="P9" s="88"/>
      <c r="Q9" s="88"/>
      <c r="R9" s="88"/>
      <c r="S9" s="88"/>
      <c r="T9" s="246">
        <v>1</v>
      </c>
      <c r="U9" s="529">
        <v>151.47999999999999</v>
      </c>
      <c r="V9" s="36"/>
    </row>
    <row r="10" spans="1:22" ht="25.5">
      <c r="A10" s="307"/>
      <c r="B10" s="307"/>
      <c r="C10" s="394"/>
      <c r="D10" s="2" t="s">
        <v>300</v>
      </c>
      <c r="E10" s="203">
        <v>2</v>
      </c>
      <c r="F10" s="34" t="s">
        <v>483</v>
      </c>
      <c r="G10" s="477"/>
      <c r="H10" s="307"/>
      <c r="I10" s="17"/>
      <c r="J10" s="386"/>
      <c r="K10" s="386"/>
      <c r="L10" s="90"/>
      <c r="M10" s="88"/>
      <c r="N10" s="88"/>
      <c r="O10" s="88"/>
      <c r="P10" s="88"/>
      <c r="Q10" s="88"/>
      <c r="R10" s="88"/>
      <c r="S10" s="88"/>
      <c r="T10" s="246">
        <v>1</v>
      </c>
      <c r="U10" s="530"/>
      <c r="V10" s="36"/>
    </row>
    <row r="11" spans="1:22" ht="27.75" customHeight="1">
      <c r="A11" s="307"/>
      <c r="B11" s="307"/>
      <c r="C11" s="394"/>
      <c r="D11" s="2" t="s">
        <v>301</v>
      </c>
      <c r="E11" s="203">
        <v>3</v>
      </c>
      <c r="F11" s="34" t="s">
        <v>484</v>
      </c>
      <c r="G11" s="477"/>
      <c r="H11" s="307"/>
      <c r="I11" s="17"/>
      <c r="J11" s="386"/>
      <c r="K11" s="386"/>
      <c r="L11" s="122"/>
      <c r="M11" s="88"/>
      <c r="N11" s="88"/>
      <c r="O11" s="88"/>
      <c r="P11" s="88"/>
      <c r="Q11" s="88"/>
      <c r="R11" s="88"/>
      <c r="S11" s="88"/>
      <c r="T11" s="246">
        <v>1</v>
      </c>
      <c r="U11" s="530"/>
      <c r="V11" s="36" t="s">
        <v>987</v>
      </c>
    </row>
    <row r="12" spans="1:22" ht="26.25" customHeight="1">
      <c r="A12" s="308"/>
      <c r="B12" s="308"/>
      <c r="C12" s="395"/>
      <c r="D12" s="2" t="s">
        <v>302</v>
      </c>
      <c r="E12" s="203">
        <v>4</v>
      </c>
      <c r="F12" s="34" t="s">
        <v>485</v>
      </c>
      <c r="G12" s="478"/>
      <c r="H12" s="308"/>
      <c r="I12" s="17"/>
      <c r="J12" s="386"/>
      <c r="K12" s="386"/>
      <c r="L12" s="122"/>
      <c r="M12" s="88"/>
      <c r="N12" s="88"/>
      <c r="O12" s="88"/>
      <c r="P12" s="88"/>
      <c r="Q12" s="88"/>
      <c r="R12" s="88"/>
      <c r="S12" s="88"/>
      <c r="T12" s="246">
        <v>1</v>
      </c>
      <c r="U12" s="531"/>
      <c r="V12" s="36"/>
    </row>
    <row r="13" spans="1:22" ht="27" customHeight="1">
      <c r="A13" s="306">
        <v>2</v>
      </c>
      <c r="B13" s="306" t="s">
        <v>113</v>
      </c>
      <c r="C13" s="393" t="s">
        <v>299</v>
      </c>
      <c r="D13" s="2" t="s">
        <v>303</v>
      </c>
      <c r="E13" s="203">
        <v>1</v>
      </c>
      <c r="F13" s="2" t="s">
        <v>486</v>
      </c>
      <c r="G13" s="476" t="s">
        <v>925</v>
      </c>
      <c r="H13" s="306">
        <v>192.25</v>
      </c>
      <c r="I13" s="121"/>
      <c r="J13" s="386" t="s">
        <v>1036</v>
      </c>
      <c r="K13" s="386" t="s">
        <v>1030</v>
      </c>
      <c r="L13" s="89"/>
      <c r="M13" s="88"/>
      <c r="N13" s="88"/>
      <c r="O13" s="88"/>
      <c r="P13" s="88"/>
      <c r="Q13" s="88"/>
      <c r="R13" s="88"/>
      <c r="S13" s="88"/>
      <c r="T13" s="246">
        <v>1</v>
      </c>
      <c r="U13" s="525">
        <v>147.1</v>
      </c>
      <c r="V13" s="36"/>
    </row>
    <row r="14" spans="1:22" ht="19.5" customHeight="1">
      <c r="A14" s="307"/>
      <c r="B14" s="307"/>
      <c r="C14" s="394"/>
      <c r="D14" s="2" t="s">
        <v>304</v>
      </c>
      <c r="E14" s="203">
        <v>2</v>
      </c>
      <c r="F14" s="2" t="s">
        <v>487</v>
      </c>
      <c r="G14" s="477"/>
      <c r="H14" s="307"/>
      <c r="I14" s="10"/>
      <c r="J14" s="386"/>
      <c r="K14" s="386"/>
      <c r="L14" s="122"/>
      <c r="M14" s="88"/>
      <c r="N14" s="88"/>
      <c r="O14" s="88"/>
      <c r="P14" s="88"/>
      <c r="Q14" s="88"/>
      <c r="R14" s="88"/>
      <c r="S14" s="88"/>
      <c r="T14" s="246">
        <v>1</v>
      </c>
      <c r="U14" s="526"/>
      <c r="V14" s="36" t="s">
        <v>987</v>
      </c>
    </row>
    <row r="15" spans="1:22" ht="18.75" customHeight="1">
      <c r="A15" s="307"/>
      <c r="B15" s="307"/>
      <c r="C15" s="394"/>
      <c r="D15" s="2" t="s">
        <v>301</v>
      </c>
      <c r="E15" s="203">
        <v>3</v>
      </c>
      <c r="F15" s="2" t="s">
        <v>488</v>
      </c>
      <c r="G15" s="477"/>
      <c r="H15" s="307"/>
      <c r="I15" s="121"/>
      <c r="J15" s="386"/>
      <c r="K15" s="386"/>
      <c r="L15" s="122"/>
      <c r="M15" s="88"/>
      <c r="N15" s="88"/>
      <c r="O15" s="88"/>
      <c r="P15" s="88"/>
      <c r="Q15" s="88"/>
      <c r="R15" s="88"/>
      <c r="S15" s="88"/>
      <c r="T15" s="246">
        <v>1</v>
      </c>
      <c r="U15" s="526"/>
      <c r="V15" s="31"/>
    </row>
    <row r="16" spans="1:22" ht="21" customHeight="1">
      <c r="A16" s="308"/>
      <c r="B16" s="308"/>
      <c r="C16" s="395"/>
      <c r="D16" s="2" t="s">
        <v>305</v>
      </c>
      <c r="E16" s="203">
        <v>4</v>
      </c>
      <c r="F16" s="2" t="s">
        <v>489</v>
      </c>
      <c r="G16" s="478"/>
      <c r="H16" s="308"/>
      <c r="I16" s="10"/>
      <c r="J16" s="386"/>
      <c r="K16" s="386"/>
      <c r="L16" s="122"/>
      <c r="M16" s="88"/>
      <c r="N16" s="88"/>
      <c r="O16" s="88"/>
      <c r="P16" s="88"/>
      <c r="Q16" s="88"/>
      <c r="R16" s="88"/>
      <c r="S16" s="88"/>
      <c r="T16" s="246">
        <v>1</v>
      </c>
      <c r="U16" s="527"/>
      <c r="V16" s="16"/>
    </row>
    <row r="17" spans="1:22" ht="27" customHeight="1">
      <c r="A17" s="306">
        <v>3</v>
      </c>
      <c r="B17" s="306" t="s">
        <v>114</v>
      </c>
      <c r="C17" s="453" t="s">
        <v>306</v>
      </c>
      <c r="D17" s="2" t="s">
        <v>307</v>
      </c>
      <c r="E17" s="203">
        <v>1</v>
      </c>
      <c r="F17" s="34" t="s">
        <v>490</v>
      </c>
      <c r="G17" s="475" t="s">
        <v>929</v>
      </c>
      <c r="H17" s="306">
        <v>184.15</v>
      </c>
      <c r="I17" s="17"/>
      <c r="J17" s="383" t="s">
        <v>1063</v>
      </c>
      <c r="K17" s="383" t="s">
        <v>1030</v>
      </c>
      <c r="L17" s="88"/>
      <c r="M17" s="88"/>
      <c r="N17" s="88"/>
      <c r="O17" s="88"/>
      <c r="P17" s="88"/>
      <c r="Q17" s="88"/>
      <c r="R17" s="88"/>
      <c r="S17" s="88"/>
      <c r="T17" s="246">
        <v>1</v>
      </c>
      <c r="U17" s="529">
        <v>152.16999999999999</v>
      </c>
      <c r="V17" s="18"/>
    </row>
    <row r="18" spans="1:22" ht="26.25">
      <c r="A18" s="307"/>
      <c r="B18" s="307"/>
      <c r="C18" s="454"/>
      <c r="D18" s="2" t="s">
        <v>308</v>
      </c>
      <c r="E18" s="203">
        <v>2</v>
      </c>
      <c r="F18" s="2" t="s">
        <v>491</v>
      </c>
      <c r="G18" s="475"/>
      <c r="H18" s="307"/>
      <c r="I18" s="17"/>
      <c r="J18" s="384"/>
      <c r="K18" s="384"/>
      <c r="L18" s="88"/>
      <c r="M18" s="88"/>
      <c r="N18" s="88"/>
      <c r="O18" s="88"/>
      <c r="P18" s="88"/>
      <c r="Q18" s="88"/>
      <c r="R18" s="88"/>
      <c r="S18" s="88"/>
      <c r="T18" s="246">
        <v>1</v>
      </c>
      <c r="U18" s="530"/>
      <c r="V18" s="36" t="s">
        <v>987</v>
      </c>
    </row>
    <row r="19" spans="1:22" ht="18.75" customHeight="1">
      <c r="A19" s="307"/>
      <c r="B19" s="307"/>
      <c r="C19" s="454"/>
      <c r="D19" s="2" t="s">
        <v>309</v>
      </c>
      <c r="E19" s="203">
        <v>3</v>
      </c>
      <c r="F19" s="34" t="s">
        <v>492</v>
      </c>
      <c r="G19" s="475"/>
      <c r="H19" s="307"/>
      <c r="I19" s="17"/>
      <c r="J19" s="384"/>
      <c r="K19" s="384"/>
      <c r="L19" s="88"/>
      <c r="M19" s="88"/>
      <c r="N19" s="88"/>
      <c r="O19" s="88"/>
      <c r="P19" s="88"/>
      <c r="Q19" s="88"/>
      <c r="R19" s="88"/>
      <c r="S19" s="88"/>
      <c r="T19" s="246">
        <v>1</v>
      </c>
      <c r="U19" s="530"/>
      <c r="V19" s="36"/>
    </row>
    <row r="20" spans="1:22" ht="22.5" customHeight="1">
      <c r="A20" s="308"/>
      <c r="B20" s="308"/>
      <c r="C20" s="455"/>
      <c r="D20" s="2" t="s">
        <v>310</v>
      </c>
      <c r="E20" s="203">
        <v>4</v>
      </c>
      <c r="F20" s="34" t="s">
        <v>493</v>
      </c>
      <c r="G20" s="475"/>
      <c r="H20" s="308"/>
      <c r="I20" s="17"/>
      <c r="J20" s="385"/>
      <c r="K20" s="385"/>
      <c r="L20" s="88"/>
      <c r="M20" s="88"/>
      <c r="N20" s="88"/>
      <c r="O20" s="88"/>
      <c r="P20" s="88"/>
      <c r="Q20" s="88"/>
      <c r="R20" s="88"/>
      <c r="S20" s="88"/>
      <c r="T20" s="246">
        <v>1</v>
      </c>
      <c r="U20" s="531"/>
      <c r="V20" s="18"/>
    </row>
    <row r="21" spans="1:22" ht="18.75" customHeight="1">
      <c r="A21" s="306">
        <v>4</v>
      </c>
      <c r="B21" s="306" t="s">
        <v>115</v>
      </c>
      <c r="C21" s="453" t="s">
        <v>306</v>
      </c>
      <c r="D21" s="2" t="s">
        <v>311</v>
      </c>
      <c r="E21" s="203">
        <v>1</v>
      </c>
      <c r="F21" s="34" t="s">
        <v>494</v>
      </c>
      <c r="G21" s="476" t="s">
        <v>930</v>
      </c>
      <c r="H21" s="306">
        <v>232.4</v>
      </c>
      <c r="I21" s="17"/>
      <c r="J21" s="383" t="s">
        <v>1063</v>
      </c>
      <c r="K21" s="383" t="s">
        <v>1030</v>
      </c>
      <c r="L21" s="88"/>
      <c r="M21" s="88"/>
      <c r="N21" s="88"/>
      <c r="O21" s="88"/>
      <c r="P21" s="88"/>
      <c r="Q21" s="88"/>
      <c r="R21" s="88"/>
      <c r="S21" s="88"/>
      <c r="T21" s="246">
        <v>1</v>
      </c>
      <c r="U21" s="525">
        <v>203.56</v>
      </c>
      <c r="V21" s="36"/>
    </row>
    <row r="22" spans="1:22" ht="25.5">
      <c r="A22" s="307"/>
      <c r="B22" s="307"/>
      <c r="C22" s="454"/>
      <c r="D22" s="2" t="s">
        <v>312</v>
      </c>
      <c r="E22" s="203">
        <v>2</v>
      </c>
      <c r="F22" s="34" t="s">
        <v>495</v>
      </c>
      <c r="G22" s="477"/>
      <c r="H22" s="307"/>
      <c r="I22" s="17"/>
      <c r="J22" s="384"/>
      <c r="K22" s="384"/>
      <c r="L22" s="88"/>
      <c r="M22" s="88"/>
      <c r="N22" s="88"/>
      <c r="O22" s="88"/>
      <c r="P22" s="88"/>
      <c r="Q22" s="88"/>
      <c r="R22" s="88"/>
      <c r="S22" s="88"/>
      <c r="T22" s="246">
        <v>1</v>
      </c>
      <c r="U22" s="526"/>
      <c r="V22" s="31"/>
    </row>
    <row r="23" spans="1:22" ht="26.25">
      <c r="A23" s="307"/>
      <c r="B23" s="307"/>
      <c r="C23" s="454"/>
      <c r="D23" s="2" t="s">
        <v>313</v>
      </c>
      <c r="E23" s="203">
        <v>3</v>
      </c>
      <c r="F23" s="34" t="s">
        <v>496</v>
      </c>
      <c r="G23" s="477"/>
      <c r="H23" s="307"/>
      <c r="I23" s="17"/>
      <c r="J23" s="384"/>
      <c r="K23" s="384"/>
      <c r="L23" s="88"/>
      <c r="M23" s="88"/>
      <c r="N23" s="88"/>
      <c r="O23" s="88"/>
      <c r="P23" s="88"/>
      <c r="Q23" s="88"/>
      <c r="R23" s="88"/>
      <c r="S23" s="88"/>
      <c r="T23" s="246">
        <v>1</v>
      </c>
      <c r="U23" s="526"/>
      <c r="V23" s="36" t="s">
        <v>987</v>
      </c>
    </row>
    <row r="24" spans="1:22" ht="25.5">
      <c r="A24" s="307"/>
      <c r="B24" s="307"/>
      <c r="C24" s="454"/>
      <c r="D24" s="2" t="s">
        <v>314</v>
      </c>
      <c r="E24" s="203">
        <v>4</v>
      </c>
      <c r="F24" s="34" t="s">
        <v>497</v>
      </c>
      <c r="G24" s="477"/>
      <c r="H24" s="307"/>
      <c r="I24" s="17"/>
      <c r="J24" s="384"/>
      <c r="K24" s="384"/>
      <c r="L24" s="88"/>
      <c r="M24" s="88"/>
      <c r="N24" s="88"/>
      <c r="O24" s="88"/>
      <c r="P24" s="88"/>
      <c r="Q24" s="88"/>
      <c r="R24" s="88"/>
      <c r="S24" s="88"/>
      <c r="T24" s="246">
        <v>1</v>
      </c>
      <c r="U24" s="526"/>
      <c r="V24" s="36"/>
    </row>
    <row r="25" spans="1:22" ht="25.5">
      <c r="A25" s="308"/>
      <c r="B25" s="308"/>
      <c r="C25" s="455"/>
      <c r="D25" s="2" t="s">
        <v>315</v>
      </c>
      <c r="E25" s="203">
        <v>5</v>
      </c>
      <c r="F25" s="34" t="s">
        <v>498</v>
      </c>
      <c r="G25" s="478"/>
      <c r="H25" s="308"/>
      <c r="I25" s="17"/>
      <c r="J25" s="385"/>
      <c r="K25" s="385"/>
      <c r="L25" s="88"/>
      <c r="M25" s="88"/>
      <c r="N25" s="88"/>
      <c r="O25" s="88"/>
      <c r="P25" s="88"/>
      <c r="Q25" s="88"/>
      <c r="R25" s="88"/>
      <c r="S25" s="88"/>
      <c r="T25" s="246">
        <v>1</v>
      </c>
      <c r="U25" s="527"/>
      <c r="V25" s="31"/>
    </row>
    <row r="26" spans="1:22" ht="25.5">
      <c r="A26" s="306">
        <v>5</v>
      </c>
      <c r="B26" s="306" t="s">
        <v>116</v>
      </c>
      <c r="C26" s="453" t="s">
        <v>316</v>
      </c>
      <c r="D26" s="2" t="s">
        <v>317</v>
      </c>
      <c r="E26" s="203">
        <v>1</v>
      </c>
      <c r="F26" s="2" t="s">
        <v>499</v>
      </c>
      <c r="G26" s="475" t="s">
        <v>1073</v>
      </c>
      <c r="H26" s="306">
        <v>182.53</v>
      </c>
      <c r="I26" s="17"/>
      <c r="J26" s="383" t="s">
        <v>1074</v>
      </c>
      <c r="K26" s="383" t="s">
        <v>1052</v>
      </c>
      <c r="L26" s="88"/>
      <c r="M26" s="88"/>
      <c r="N26" s="88"/>
      <c r="O26" s="88"/>
      <c r="P26" s="246">
        <v>1</v>
      </c>
      <c r="Q26" s="87"/>
      <c r="R26" s="87"/>
      <c r="S26" s="87"/>
      <c r="T26" s="248"/>
      <c r="U26" s="518">
        <v>52.13</v>
      </c>
      <c r="V26" s="18"/>
    </row>
    <row r="27" spans="1:22" ht="26.25">
      <c r="A27" s="307"/>
      <c r="B27" s="307"/>
      <c r="C27" s="454"/>
      <c r="D27" s="2" t="s">
        <v>318</v>
      </c>
      <c r="E27" s="203">
        <v>2</v>
      </c>
      <c r="F27" s="2" t="s">
        <v>500</v>
      </c>
      <c r="G27" s="475"/>
      <c r="H27" s="307"/>
      <c r="I27" s="17"/>
      <c r="J27" s="384"/>
      <c r="K27" s="384"/>
      <c r="L27" s="88"/>
      <c r="M27" s="88"/>
      <c r="N27" s="88"/>
      <c r="O27" s="88"/>
      <c r="P27" s="246">
        <v>1</v>
      </c>
      <c r="Q27" s="87"/>
      <c r="R27" s="87"/>
      <c r="S27" s="87"/>
      <c r="T27" s="248"/>
      <c r="U27" s="519"/>
      <c r="V27" s="36" t="s">
        <v>982</v>
      </c>
    </row>
    <row r="28" spans="1:22" ht="25.5">
      <c r="A28" s="307"/>
      <c r="B28" s="307"/>
      <c r="C28" s="454"/>
      <c r="D28" s="2" t="s">
        <v>319</v>
      </c>
      <c r="E28" s="203">
        <v>3</v>
      </c>
      <c r="F28" s="2" t="s">
        <v>501</v>
      </c>
      <c r="G28" s="475"/>
      <c r="H28" s="307"/>
      <c r="I28" s="17"/>
      <c r="J28" s="384"/>
      <c r="K28" s="384"/>
      <c r="L28" s="88"/>
      <c r="M28" s="88"/>
      <c r="N28" s="88"/>
      <c r="O28" s="88"/>
      <c r="P28" s="246">
        <v>1</v>
      </c>
      <c r="Q28" s="87"/>
      <c r="R28" s="87"/>
      <c r="S28" s="87"/>
      <c r="T28" s="248"/>
      <c r="U28" s="519"/>
      <c r="V28" s="36"/>
    </row>
    <row r="29" spans="1:22" ht="25.5">
      <c r="A29" s="308"/>
      <c r="B29" s="308"/>
      <c r="C29" s="455"/>
      <c r="D29" s="2" t="s">
        <v>320</v>
      </c>
      <c r="E29" s="203">
        <v>4</v>
      </c>
      <c r="F29" s="2" t="s">
        <v>502</v>
      </c>
      <c r="G29" s="475"/>
      <c r="H29" s="308"/>
      <c r="I29" s="17"/>
      <c r="J29" s="385"/>
      <c r="K29" s="385"/>
      <c r="L29" s="88"/>
      <c r="M29" s="88"/>
      <c r="N29" s="88"/>
      <c r="O29" s="88"/>
      <c r="P29" s="246">
        <v>1</v>
      </c>
      <c r="Q29" s="87"/>
      <c r="R29" s="87"/>
      <c r="S29" s="87"/>
      <c r="T29" s="248"/>
      <c r="U29" s="520"/>
      <c r="V29" s="36"/>
    </row>
    <row r="30" spans="1:22" ht="27" customHeight="1">
      <c r="A30" s="306">
        <v>6</v>
      </c>
      <c r="B30" s="306" t="s">
        <v>117</v>
      </c>
      <c r="C30" s="453" t="s">
        <v>316</v>
      </c>
      <c r="D30" s="2" t="s">
        <v>321</v>
      </c>
      <c r="E30" s="203">
        <v>1</v>
      </c>
      <c r="F30" s="2" t="s">
        <v>503</v>
      </c>
      <c r="G30" s="475" t="s">
        <v>959</v>
      </c>
      <c r="H30" s="306">
        <v>226.95</v>
      </c>
      <c r="I30" s="17"/>
      <c r="J30" s="386" t="s">
        <v>1075</v>
      </c>
      <c r="K30" s="386" t="s">
        <v>1030</v>
      </c>
      <c r="L30" s="122"/>
      <c r="M30" s="88"/>
      <c r="N30" s="88"/>
      <c r="O30" s="88"/>
      <c r="P30" s="246">
        <v>1</v>
      </c>
      <c r="Q30" s="87"/>
      <c r="R30" s="87"/>
      <c r="S30" s="87"/>
      <c r="T30" s="248"/>
      <c r="U30" s="518">
        <v>113.01</v>
      </c>
      <c r="V30" s="36"/>
    </row>
    <row r="31" spans="1:22" ht="28.5" customHeight="1">
      <c r="A31" s="307"/>
      <c r="B31" s="307"/>
      <c r="C31" s="454"/>
      <c r="D31" s="2" t="s">
        <v>322</v>
      </c>
      <c r="E31" s="203">
        <v>2</v>
      </c>
      <c r="F31" s="2" t="s">
        <v>504</v>
      </c>
      <c r="G31" s="475"/>
      <c r="H31" s="307"/>
      <c r="I31" s="17"/>
      <c r="J31" s="386"/>
      <c r="K31" s="386"/>
      <c r="L31" s="122"/>
      <c r="M31" s="88"/>
      <c r="N31" s="88"/>
      <c r="O31" s="88"/>
      <c r="P31" s="88"/>
      <c r="Q31" s="88"/>
      <c r="R31" s="88"/>
      <c r="S31" s="246">
        <v>1</v>
      </c>
      <c r="T31" s="248"/>
      <c r="U31" s="519"/>
      <c r="V31" s="36"/>
    </row>
    <row r="32" spans="1:22" ht="26.25">
      <c r="A32" s="307"/>
      <c r="B32" s="307"/>
      <c r="C32" s="454"/>
      <c r="D32" s="2" t="s">
        <v>323</v>
      </c>
      <c r="E32" s="203">
        <v>3</v>
      </c>
      <c r="F32" s="34" t="s">
        <v>505</v>
      </c>
      <c r="G32" s="475"/>
      <c r="H32" s="307"/>
      <c r="I32" s="17"/>
      <c r="J32" s="386"/>
      <c r="K32" s="386"/>
      <c r="L32" s="90"/>
      <c r="M32" s="88"/>
      <c r="N32" s="88"/>
      <c r="O32" s="88"/>
      <c r="P32" s="88"/>
      <c r="Q32" s="88"/>
      <c r="R32" s="88"/>
      <c r="S32" s="246">
        <v>1</v>
      </c>
      <c r="T32" s="248"/>
      <c r="U32" s="519"/>
      <c r="V32" s="36" t="s">
        <v>1018</v>
      </c>
    </row>
    <row r="33" spans="1:22" ht="25.5">
      <c r="A33" s="307"/>
      <c r="B33" s="307"/>
      <c r="C33" s="455"/>
      <c r="D33" s="2" t="s">
        <v>324</v>
      </c>
      <c r="E33" s="203">
        <v>4</v>
      </c>
      <c r="F33" s="34" t="s">
        <v>506</v>
      </c>
      <c r="G33" s="475"/>
      <c r="H33" s="307"/>
      <c r="I33" s="17"/>
      <c r="J33" s="386"/>
      <c r="K33" s="386"/>
      <c r="L33" s="90"/>
      <c r="M33" s="88"/>
      <c r="N33" s="88"/>
      <c r="O33" s="88"/>
      <c r="P33" s="88"/>
      <c r="Q33" s="88"/>
      <c r="R33" s="88"/>
      <c r="S33" s="246">
        <v>1</v>
      </c>
      <c r="T33" s="248"/>
      <c r="U33" s="519"/>
      <c r="V33" s="36"/>
    </row>
    <row r="34" spans="1:22" ht="25.5">
      <c r="A34" s="308"/>
      <c r="B34" s="308"/>
      <c r="C34" s="86" t="s">
        <v>316</v>
      </c>
      <c r="D34" s="2" t="s">
        <v>325</v>
      </c>
      <c r="E34" s="203">
        <v>5</v>
      </c>
      <c r="F34" s="2" t="s">
        <v>507</v>
      </c>
      <c r="G34" s="475"/>
      <c r="H34" s="308"/>
      <c r="I34" s="17"/>
      <c r="J34" s="386"/>
      <c r="K34" s="386"/>
      <c r="L34" s="90"/>
      <c r="M34" s="88"/>
      <c r="N34" s="88"/>
      <c r="O34" s="88"/>
      <c r="P34" s="88"/>
      <c r="Q34" s="88"/>
      <c r="R34" s="88"/>
      <c r="S34" s="246">
        <v>1</v>
      </c>
      <c r="T34" s="248"/>
      <c r="U34" s="520"/>
      <c r="V34" s="36"/>
    </row>
    <row r="35" spans="1:22" ht="24" customHeight="1">
      <c r="A35" s="13"/>
      <c r="B35" s="370" t="s">
        <v>433</v>
      </c>
      <c r="C35" s="371"/>
      <c r="D35" s="372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5</v>
      </c>
      <c r="Q35" s="47">
        <f t="shared" si="0"/>
        <v>0</v>
      </c>
      <c r="R35" s="47">
        <f t="shared" si="0"/>
        <v>0</v>
      </c>
      <c r="S35" s="47">
        <f t="shared" si="0"/>
        <v>4</v>
      </c>
      <c r="T35" s="47">
        <f t="shared" si="0"/>
        <v>17</v>
      </c>
      <c r="U35" s="47">
        <f t="shared" si="0"/>
        <v>819.44999999999993</v>
      </c>
      <c r="V35" s="1"/>
    </row>
    <row r="36" spans="1:22">
      <c r="A36" s="462" t="s">
        <v>861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4"/>
    </row>
    <row r="37" spans="1:22" ht="57.75" customHeight="1">
      <c r="A37" s="99">
        <v>1</v>
      </c>
      <c r="B37" s="99" t="s">
        <v>801</v>
      </c>
      <c r="C37" s="56" t="s">
        <v>802</v>
      </c>
      <c r="D37" s="45" t="s">
        <v>803</v>
      </c>
      <c r="E37" s="180">
        <v>1</v>
      </c>
      <c r="F37" s="86" t="s">
        <v>872</v>
      </c>
      <c r="G37" s="98" t="s">
        <v>867</v>
      </c>
      <c r="H37" s="214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3" t="s">
        <v>445</v>
      </c>
    </row>
    <row r="38" spans="1:22" ht="55.5" customHeight="1">
      <c r="A38" s="99">
        <v>2</v>
      </c>
      <c r="B38" s="99" t="s">
        <v>804</v>
      </c>
      <c r="C38" s="100" t="s">
        <v>299</v>
      </c>
      <c r="D38" s="45" t="s">
        <v>805</v>
      </c>
      <c r="E38" s="180">
        <v>1</v>
      </c>
      <c r="F38" s="86" t="s">
        <v>806</v>
      </c>
      <c r="G38" s="98" t="s">
        <v>866</v>
      </c>
      <c r="H38" s="214">
        <v>46.69</v>
      </c>
      <c r="I38" s="52">
        <v>1</v>
      </c>
      <c r="J38" s="145" t="s">
        <v>1078</v>
      </c>
      <c r="K38" s="145" t="s">
        <v>1031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103" t="s">
        <v>445</v>
      </c>
    </row>
    <row r="39" spans="1:22" ht="48.75" customHeight="1">
      <c r="A39" s="99">
        <v>3</v>
      </c>
      <c r="B39" s="99" t="s">
        <v>807</v>
      </c>
      <c r="C39" s="56" t="s">
        <v>808</v>
      </c>
      <c r="D39" s="45" t="s">
        <v>809</v>
      </c>
      <c r="E39" s="180">
        <v>1</v>
      </c>
      <c r="F39" s="86" t="s">
        <v>903</v>
      </c>
      <c r="G39" s="97" t="s">
        <v>977</v>
      </c>
      <c r="H39" s="214">
        <v>47.1</v>
      </c>
      <c r="I39" s="52"/>
      <c r="J39" s="120" t="s">
        <v>1077</v>
      </c>
      <c r="K39" s="120" t="s">
        <v>1031</v>
      </c>
      <c r="L39" s="102"/>
      <c r="M39" s="102"/>
      <c r="N39" s="102"/>
      <c r="O39" s="102"/>
      <c r="P39" s="102"/>
      <c r="Q39" s="102"/>
      <c r="R39" s="102">
        <v>1</v>
      </c>
      <c r="S39" s="93"/>
      <c r="T39" s="91"/>
      <c r="U39" s="179">
        <v>6.63</v>
      </c>
      <c r="V39" s="36" t="s">
        <v>890</v>
      </c>
    </row>
    <row r="40" spans="1:22" ht="28.5" customHeight="1">
      <c r="A40" s="101"/>
      <c r="B40" s="569" t="s">
        <v>433</v>
      </c>
      <c r="C40" s="569"/>
      <c r="D40" s="569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1</v>
      </c>
      <c r="S40" s="27">
        <f t="shared" si="1"/>
        <v>0</v>
      </c>
      <c r="T40" s="27">
        <f t="shared" si="1"/>
        <v>0</v>
      </c>
      <c r="U40" s="27">
        <f t="shared" si="1"/>
        <v>6.63</v>
      </c>
      <c r="V40" s="1"/>
    </row>
  </sheetData>
  <mergeCells count="79">
    <mergeCell ref="A21:A25"/>
    <mergeCell ref="B21:B25"/>
    <mergeCell ref="U21:U25"/>
    <mergeCell ref="J9:J12"/>
    <mergeCell ref="B35:D35"/>
    <mergeCell ref="C26:C29"/>
    <mergeCell ref="C30:C33"/>
    <mergeCell ref="K21:K25"/>
    <mergeCell ref="J26:J29"/>
    <mergeCell ref="K26:K29"/>
    <mergeCell ref="U9:U12"/>
    <mergeCell ref="U13:U16"/>
    <mergeCell ref="U17:U20"/>
    <mergeCell ref="A30:A34"/>
    <mergeCell ref="B30:B34"/>
    <mergeCell ref="G30:G34"/>
    <mergeCell ref="A36:V36"/>
    <mergeCell ref="B40:D40"/>
    <mergeCell ref="J30:J34"/>
    <mergeCell ref="K30:K34"/>
    <mergeCell ref="K9:K12"/>
    <mergeCell ref="J13:J16"/>
    <mergeCell ref="K13:K16"/>
    <mergeCell ref="J17:J20"/>
    <mergeCell ref="K17:K20"/>
    <mergeCell ref="J21:J25"/>
    <mergeCell ref="U26:U29"/>
    <mergeCell ref="U30:U34"/>
    <mergeCell ref="C9:C12"/>
    <mergeCell ref="C13:C16"/>
    <mergeCell ref="C17:C20"/>
    <mergeCell ref="C21:C25"/>
    <mergeCell ref="H30:H34"/>
    <mergeCell ref="A26:A29"/>
    <mergeCell ref="B26:B29"/>
    <mergeCell ref="G26:G29"/>
    <mergeCell ref="H26:H29"/>
    <mergeCell ref="M6:M7"/>
    <mergeCell ref="N6:N7"/>
    <mergeCell ref="T6:T7"/>
    <mergeCell ref="U5:U7"/>
    <mergeCell ref="I5:T5"/>
    <mergeCell ref="O6:P6"/>
    <mergeCell ref="S6:S7"/>
    <mergeCell ref="J6:J7"/>
    <mergeCell ref="K6:K7"/>
    <mergeCell ref="Q6:R6"/>
    <mergeCell ref="G13:G16"/>
    <mergeCell ref="H13:H16"/>
    <mergeCell ref="A4:O4"/>
    <mergeCell ref="P4:V4"/>
    <mergeCell ref="A1:V1"/>
    <mergeCell ref="A2:V2"/>
    <mergeCell ref="A3:I3"/>
    <mergeCell ref="L3:V3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21:G25"/>
    <mergeCell ref="H21:H25"/>
    <mergeCell ref="G5:G7"/>
    <mergeCell ref="H5:H7"/>
    <mergeCell ref="A8:V8"/>
    <mergeCell ref="A9:A12"/>
    <mergeCell ref="B9:B12"/>
    <mergeCell ref="G9:G12"/>
    <mergeCell ref="H9:H12"/>
    <mergeCell ref="A17:A20"/>
    <mergeCell ref="B17:B20"/>
    <mergeCell ref="G17:G20"/>
    <mergeCell ref="H17:H20"/>
    <mergeCell ref="A13:A16"/>
    <mergeCell ref="B13:B16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9" sqref="J9:J12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9" customWidth="1"/>
    <col min="8" max="8" width="8" customWidth="1"/>
    <col min="9" max="9" width="5.28515625" hidden="1" customWidth="1"/>
    <col min="10" max="10" width="10.14062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93" customWidth="1"/>
    <col min="21" max="21" width="5.85546875" customWidth="1"/>
    <col min="22" max="22" width="11" customWidth="1"/>
  </cols>
  <sheetData>
    <row r="1" spans="1:22" ht="15.75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15.75">
      <c r="A2" s="344" t="s">
        <v>1113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</row>
    <row r="3" spans="1:22">
      <c r="A3" s="366" t="s">
        <v>1110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4" t="str">
        <f>Summary!U3</f>
        <v>Date:-28.02.2014</v>
      </c>
      <c r="U3" s="364"/>
      <c r="V3" s="365"/>
    </row>
    <row r="4" spans="1:22" ht="31.5" customHeight="1">
      <c r="A4" s="355" t="s">
        <v>1101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5" t="s">
        <v>775</v>
      </c>
      <c r="P4" s="356"/>
      <c r="Q4" s="356"/>
      <c r="R4" s="356"/>
      <c r="S4" s="356"/>
      <c r="T4" s="356"/>
      <c r="U4" s="356"/>
      <c r="V4" s="357"/>
    </row>
    <row r="5" spans="1:22" ht="1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0</v>
      </c>
      <c r="F5" s="354" t="s">
        <v>4</v>
      </c>
      <c r="G5" s="352" t="s">
        <v>5</v>
      </c>
      <c r="H5" s="354" t="s">
        <v>6</v>
      </c>
      <c r="I5" s="359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1"/>
      <c r="U5" s="352" t="s">
        <v>20</v>
      </c>
      <c r="V5" s="345" t="s">
        <v>14</v>
      </c>
    </row>
    <row r="6" spans="1:22" ht="17.25" customHeight="1">
      <c r="A6" s="354"/>
      <c r="B6" s="354"/>
      <c r="C6" s="354"/>
      <c r="D6" s="354"/>
      <c r="E6" s="354"/>
      <c r="F6" s="354"/>
      <c r="G6" s="358"/>
      <c r="H6" s="354"/>
      <c r="I6" s="348" t="s">
        <v>7</v>
      </c>
      <c r="J6" s="354" t="s">
        <v>1019</v>
      </c>
      <c r="K6" s="354" t="s">
        <v>1020</v>
      </c>
      <c r="L6" s="350" t="s">
        <v>15</v>
      </c>
      <c r="M6" s="348" t="s">
        <v>10</v>
      </c>
      <c r="N6" s="352" t="s">
        <v>9</v>
      </c>
      <c r="O6" s="362" t="s">
        <v>443</v>
      </c>
      <c r="P6" s="363"/>
      <c r="Q6" s="362" t="s">
        <v>18</v>
      </c>
      <c r="R6" s="363"/>
      <c r="S6" s="348" t="s">
        <v>13</v>
      </c>
      <c r="T6" s="352" t="s">
        <v>8</v>
      </c>
      <c r="U6" s="358"/>
      <c r="V6" s="346"/>
    </row>
    <row r="7" spans="1:22" ht="15" customHeight="1">
      <c r="A7" s="354"/>
      <c r="B7" s="354"/>
      <c r="C7" s="354"/>
      <c r="D7" s="354"/>
      <c r="E7" s="354"/>
      <c r="F7" s="354"/>
      <c r="G7" s="353"/>
      <c r="H7" s="354"/>
      <c r="I7" s="349"/>
      <c r="J7" s="354"/>
      <c r="K7" s="354"/>
      <c r="L7" s="351"/>
      <c r="M7" s="349"/>
      <c r="N7" s="353"/>
      <c r="O7" s="62" t="s">
        <v>11</v>
      </c>
      <c r="P7" s="62" t="s">
        <v>12</v>
      </c>
      <c r="Q7" s="62" t="s">
        <v>11</v>
      </c>
      <c r="R7" s="63" t="s">
        <v>12</v>
      </c>
      <c r="S7" s="349"/>
      <c r="T7" s="353"/>
      <c r="U7" s="353"/>
      <c r="V7" s="347"/>
    </row>
    <row r="8" spans="1:22" ht="15" customHeight="1">
      <c r="A8" s="303" t="s">
        <v>879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5"/>
    </row>
    <row r="9" spans="1:22" ht="13.5" customHeight="1">
      <c r="A9" s="306">
        <v>1</v>
      </c>
      <c r="B9" s="376" t="s">
        <v>21</v>
      </c>
      <c r="C9" s="325" t="s">
        <v>22</v>
      </c>
      <c r="D9" s="4" t="s">
        <v>23</v>
      </c>
      <c r="E9" s="44">
        <v>1</v>
      </c>
      <c r="F9" s="5" t="s">
        <v>587</v>
      </c>
      <c r="G9" s="377" t="s">
        <v>892</v>
      </c>
      <c r="H9" s="324">
        <v>187.41</v>
      </c>
      <c r="I9" s="109"/>
      <c r="J9" s="380" t="s">
        <v>1021</v>
      </c>
      <c r="K9" s="380" t="s">
        <v>1030</v>
      </c>
      <c r="L9" s="102"/>
      <c r="M9" s="102"/>
      <c r="N9" s="102"/>
      <c r="O9" s="102"/>
      <c r="P9" s="102"/>
      <c r="Q9" s="102"/>
      <c r="R9" s="102"/>
      <c r="S9" s="102"/>
      <c r="T9" s="92">
        <v>1</v>
      </c>
      <c r="U9" s="315">
        <v>159.9</v>
      </c>
      <c r="V9" s="61"/>
    </row>
    <row r="10" spans="1:22" ht="15.75" customHeight="1">
      <c r="A10" s="307"/>
      <c r="B10" s="376"/>
      <c r="C10" s="326"/>
      <c r="D10" s="4" t="s">
        <v>24</v>
      </c>
      <c r="E10" s="44">
        <v>2</v>
      </c>
      <c r="F10" s="32" t="s">
        <v>588</v>
      </c>
      <c r="G10" s="378"/>
      <c r="H10" s="324"/>
      <c r="I10" s="52"/>
      <c r="J10" s="381"/>
      <c r="K10" s="381"/>
      <c r="L10" s="102"/>
      <c r="M10" s="102"/>
      <c r="N10" s="102"/>
      <c r="O10" s="110"/>
      <c r="P10" s="102"/>
      <c r="Q10" s="102"/>
      <c r="R10" s="102"/>
      <c r="S10" s="102"/>
      <c r="T10" s="92">
        <v>1</v>
      </c>
      <c r="U10" s="316"/>
      <c r="V10" s="111" t="s">
        <v>992</v>
      </c>
    </row>
    <row r="11" spans="1:22" ht="15.75" customHeight="1">
      <c r="A11" s="307"/>
      <c r="B11" s="376"/>
      <c r="C11" s="326"/>
      <c r="D11" s="4" t="s">
        <v>25</v>
      </c>
      <c r="E11" s="44">
        <v>3</v>
      </c>
      <c r="F11" s="32" t="s">
        <v>589</v>
      </c>
      <c r="G11" s="378"/>
      <c r="H11" s="324"/>
      <c r="I11" s="52"/>
      <c r="J11" s="381"/>
      <c r="K11" s="381"/>
      <c r="L11" s="102"/>
      <c r="M11" s="112"/>
      <c r="N11" s="102"/>
      <c r="O11" s="102"/>
      <c r="P11" s="102"/>
      <c r="Q11" s="102"/>
      <c r="R11" s="102"/>
      <c r="S11" s="102"/>
      <c r="T11" s="92">
        <v>1</v>
      </c>
      <c r="U11" s="316"/>
      <c r="V11" s="30"/>
    </row>
    <row r="12" spans="1:22" ht="15" customHeight="1">
      <c r="A12" s="308"/>
      <c r="B12" s="376"/>
      <c r="C12" s="327"/>
      <c r="D12" s="4" t="s">
        <v>26</v>
      </c>
      <c r="E12" s="44">
        <v>4</v>
      </c>
      <c r="F12" s="32" t="s">
        <v>590</v>
      </c>
      <c r="G12" s="379"/>
      <c r="H12" s="324"/>
      <c r="I12" s="52"/>
      <c r="J12" s="382"/>
      <c r="K12" s="382"/>
      <c r="L12" s="102"/>
      <c r="M12" s="112"/>
      <c r="N12" s="102"/>
      <c r="O12" s="102"/>
      <c r="P12" s="102"/>
      <c r="Q12" s="102"/>
      <c r="R12" s="102"/>
      <c r="S12" s="102"/>
      <c r="T12" s="92">
        <v>1</v>
      </c>
      <c r="U12" s="317"/>
      <c r="V12" s="30"/>
    </row>
    <row r="13" spans="1:22" ht="15" customHeight="1">
      <c r="A13" s="306">
        <v>2</v>
      </c>
      <c r="B13" s="306" t="s">
        <v>27</v>
      </c>
      <c r="C13" s="325" t="s">
        <v>22</v>
      </c>
      <c r="D13" s="4" t="s">
        <v>28</v>
      </c>
      <c r="E13" s="44">
        <v>1</v>
      </c>
      <c r="F13" s="5" t="s">
        <v>591</v>
      </c>
      <c r="G13" s="321" t="s">
        <v>893</v>
      </c>
      <c r="H13" s="324">
        <v>230.12</v>
      </c>
      <c r="I13" s="52">
        <v>1</v>
      </c>
      <c r="J13" s="383" t="s">
        <v>1022</v>
      </c>
      <c r="K13" s="383" t="s">
        <v>1030</v>
      </c>
      <c r="L13" s="93"/>
      <c r="M13" s="93"/>
      <c r="N13" s="93"/>
      <c r="O13" s="93"/>
      <c r="P13" s="93"/>
      <c r="Q13" s="93"/>
      <c r="R13" s="93"/>
      <c r="S13" s="93"/>
      <c r="T13" s="91"/>
      <c r="U13" s="309">
        <v>114.92</v>
      </c>
      <c r="V13" s="61" t="s">
        <v>882</v>
      </c>
    </row>
    <row r="14" spans="1:22" ht="24.75" customHeight="1">
      <c r="A14" s="307"/>
      <c r="B14" s="307"/>
      <c r="C14" s="326"/>
      <c r="D14" s="4" t="s">
        <v>29</v>
      </c>
      <c r="E14" s="44">
        <v>2</v>
      </c>
      <c r="F14" s="5" t="s">
        <v>580</v>
      </c>
      <c r="G14" s="322"/>
      <c r="H14" s="324"/>
      <c r="I14" s="109"/>
      <c r="J14" s="384"/>
      <c r="K14" s="384"/>
      <c r="L14" s="102"/>
      <c r="M14" s="102"/>
      <c r="N14" s="102"/>
      <c r="O14" s="102"/>
      <c r="P14" s="102"/>
      <c r="Q14" s="102"/>
      <c r="R14" s="102"/>
      <c r="S14" s="102"/>
      <c r="T14" s="92">
        <v>1</v>
      </c>
      <c r="U14" s="310"/>
      <c r="V14" s="30"/>
    </row>
    <row r="15" spans="1:22" ht="25.5" customHeight="1">
      <c r="A15" s="307"/>
      <c r="B15" s="307"/>
      <c r="C15" s="326"/>
      <c r="D15" s="4" t="s">
        <v>30</v>
      </c>
      <c r="E15" s="44">
        <v>3</v>
      </c>
      <c r="F15" s="5" t="s">
        <v>592</v>
      </c>
      <c r="G15" s="322"/>
      <c r="H15" s="324"/>
      <c r="I15" s="52"/>
      <c r="J15" s="384"/>
      <c r="K15" s="384"/>
      <c r="L15" s="102"/>
      <c r="M15" s="102"/>
      <c r="N15" s="102"/>
      <c r="O15" s="102"/>
      <c r="P15" s="102"/>
      <c r="Q15" s="102"/>
      <c r="R15" s="102"/>
      <c r="S15" s="102"/>
      <c r="T15" s="92">
        <v>1</v>
      </c>
      <c r="U15" s="310"/>
      <c r="V15" s="111" t="s">
        <v>992</v>
      </c>
    </row>
    <row r="16" spans="1:22" ht="16.5" customHeight="1">
      <c r="A16" s="307"/>
      <c r="B16" s="307"/>
      <c r="C16" s="326"/>
      <c r="D16" s="4" t="s">
        <v>31</v>
      </c>
      <c r="E16" s="44">
        <v>4</v>
      </c>
      <c r="F16" s="33" t="s">
        <v>593</v>
      </c>
      <c r="G16" s="322"/>
      <c r="H16" s="324"/>
      <c r="I16" s="52"/>
      <c r="J16" s="384"/>
      <c r="K16" s="384"/>
      <c r="L16" s="102"/>
      <c r="M16" s="102"/>
      <c r="N16" s="102"/>
      <c r="O16" s="102"/>
      <c r="P16" s="102"/>
      <c r="Q16" s="102"/>
      <c r="R16" s="102"/>
      <c r="S16" s="102"/>
      <c r="T16" s="92">
        <v>1</v>
      </c>
      <c r="U16" s="310"/>
      <c r="V16" s="30"/>
    </row>
    <row r="17" spans="1:22" ht="22.5" customHeight="1">
      <c r="A17" s="308"/>
      <c r="B17" s="308"/>
      <c r="C17" s="327"/>
      <c r="D17" s="4" t="s">
        <v>32</v>
      </c>
      <c r="E17" s="44">
        <v>5</v>
      </c>
      <c r="F17" s="5" t="s">
        <v>586</v>
      </c>
      <c r="G17" s="323"/>
      <c r="H17" s="324"/>
      <c r="I17" s="52">
        <v>1</v>
      </c>
      <c r="J17" s="385"/>
      <c r="K17" s="385"/>
      <c r="L17" s="93"/>
      <c r="M17" s="93"/>
      <c r="N17" s="93"/>
      <c r="O17" s="93"/>
      <c r="P17" s="93"/>
      <c r="Q17" s="93"/>
      <c r="R17" s="93"/>
      <c r="S17" s="93"/>
      <c r="T17" s="91"/>
      <c r="U17" s="311"/>
      <c r="V17" s="113" t="s">
        <v>781</v>
      </c>
    </row>
    <row r="18" spans="1:22" ht="16.5" customHeight="1">
      <c r="A18" s="306">
        <v>3</v>
      </c>
      <c r="B18" s="306" t="s">
        <v>37</v>
      </c>
      <c r="C18" s="325" t="s">
        <v>33</v>
      </c>
      <c r="D18" s="4" t="s">
        <v>34</v>
      </c>
      <c r="E18" s="44">
        <v>1</v>
      </c>
      <c r="F18" s="5" t="s">
        <v>594</v>
      </c>
      <c r="G18" s="321" t="s">
        <v>960</v>
      </c>
      <c r="H18" s="324">
        <v>245.37</v>
      </c>
      <c r="I18" s="52">
        <v>1</v>
      </c>
      <c r="J18" s="383" t="s">
        <v>1023</v>
      </c>
      <c r="K18" s="383" t="s">
        <v>1030</v>
      </c>
      <c r="L18" s="93"/>
      <c r="M18" s="93"/>
      <c r="N18" s="93"/>
      <c r="O18" s="93"/>
      <c r="P18" s="93"/>
      <c r="Q18" s="93"/>
      <c r="R18" s="93"/>
      <c r="S18" s="93"/>
      <c r="T18" s="91"/>
      <c r="U18" s="318">
        <v>139.76</v>
      </c>
      <c r="V18" s="9" t="s">
        <v>780</v>
      </c>
    </row>
    <row r="19" spans="1:22" ht="16.5" customHeight="1">
      <c r="A19" s="307"/>
      <c r="B19" s="307"/>
      <c r="C19" s="326"/>
      <c r="D19" s="4" t="s">
        <v>34</v>
      </c>
      <c r="E19" s="44">
        <v>2</v>
      </c>
      <c r="F19" s="32" t="s">
        <v>595</v>
      </c>
      <c r="G19" s="322"/>
      <c r="H19" s="324"/>
      <c r="I19" s="52"/>
      <c r="J19" s="384"/>
      <c r="K19" s="384"/>
      <c r="L19" s="102"/>
      <c r="M19" s="102"/>
      <c r="N19" s="102"/>
      <c r="O19" s="102"/>
      <c r="P19" s="102"/>
      <c r="Q19" s="102"/>
      <c r="R19" s="102"/>
      <c r="S19" s="102"/>
      <c r="T19" s="92">
        <v>1</v>
      </c>
      <c r="U19" s="319"/>
      <c r="V19" s="30"/>
    </row>
    <row r="20" spans="1:22" ht="17.25" customHeight="1">
      <c r="A20" s="307"/>
      <c r="B20" s="307"/>
      <c r="C20" s="326"/>
      <c r="D20" s="4" t="s">
        <v>35</v>
      </c>
      <c r="E20" s="44">
        <v>3</v>
      </c>
      <c r="F20" s="32" t="s">
        <v>596</v>
      </c>
      <c r="G20" s="322"/>
      <c r="H20" s="324"/>
      <c r="I20" s="52"/>
      <c r="J20" s="384"/>
      <c r="K20" s="384"/>
      <c r="L20" s="102"/>
      <c r="M20" s="112"/>
      <c r="N20" s="112"/>
      <c r="O20" s="102"/>
      <c r="P20" s="102"/>
      <c r="Q20" s="102"/>
      <c r="R20" s="102"/>
      <c r="S20" s="102"/>
      <c r="T20" s="92">
        <v>1</v>
      </c>
      <c r="U20" s="319"/>
      <c r="V20" s="111" t="s">
        <v>1009</v>
      </c>
    </row>
    <row r="21" spans="1:22" ht="25.5" customHeight="1">
      <c r="A21" s="307"/>
      <c r="B21" s="307"/>
      <c r="C21" s="326"/>
      <c r="D21" s="4" t="s">
        <v>35</v>
      </c>
      <c r="E21" s="44">
        <v>4</v>
      </c>
      <c r="F21" s="5" t="s">
        <v>597</v>
      </c>
      <c r="G21" s="322"/>
      <c r="H21" s="324"/>
      <c r="I21" s="52"/>
      <c r="J21" s="384"/>
      <c r="K21" s="384"/>
      <c r="L21" s="102"/>
      <c r="M21" s="102"/>
      <c r="N21" s="102"/>
      <c r="O21" s="102"/>
      <c r="P21" s="102"/>
      <c r="Q21" s="102"/>
      <c r="R21" s="102"/>
      <c r="S21" s="102">
        <v>1</v>
      </c>
      <c r="T21" s="91"/>
      <c r="U21" s="319"/>
      <c r="V21" s="30"/>
    </row>
    <row r="22" spans="1:22" ht="25.5">
      <c r="A22" s="308"/>
      <c r="B22" s="308"/>
      <c r="C22" s="327"/>
      <c r="D22" s="4" t="s">
        <v>36</v>
      </c>
      <c r="E22" s="44">
        <v>5</v>
      </c>
      <c r="F22" s="5" t="s">
        <v>581</v>
      </c>
      <c r="G22" s="323"/>
      <c r="H22" s="324"/>
      <c r="I22" s="52">
        <v>1</v>
      </c>
      <c r="J22" s="385"/>
      <c r="K22" s="385"/>
      <c r="L22" s="93"/>
      <c r="M22" s="93"/>
      <c r="N22" s="93"/>
      <c r="O22" s="93"/>
      <c r="P22" s="93"/>
      <c r="Q22" s="93"/>
      <c r="R22" s="93"/>
      <c r="S22" s="93"/>
      <c r="T22" s="91"/>
      <c r="U22" s="320"/>
      <c r="V22" s="61" t="s">
        <v>882</v>
      </c>
    </row>
    <row r="23" spans="1:22" ht="15" customHeight="1">
      <c r="A23" s="306">
        <v>4</v>
      </c>
      <c r="B23" s="306" t="s">
        <v>415</v>
      </c>
      <c r="C23" s="325" t="s">
        <v>33</v>
      </c>
      <c r="D23" s="4" t="s">
        <v>38</v>
      </c>
      <c r="E23" s="108">
        <v>1</v>
      </c>
      <c r="F23" s="32" t="s">
        <v>598</v>
      </c>
      <c r="G23" s="321" t="s">
        <v>894</v>
      </c>
      <c r="H23" s="324">
        <v>147.16</v>
      </c>
      <c r="I23" s="52"/>
      <c r="J23" s="383" t="s">
        <v>1024</v>
      </c>
      <c r="K23" s="383" t="s">
        <v>1030</v>
      </c>
      <c r="L23" s="102"/>
      <c r="M23" s="102"/>
      <c r="N23" s="102"/>
      <c r="O23" s="102"/>
      <c r="P23" s="102"/>
      <c r="Q23" s="102"/>
      <c r="R23" s="102"/>
      <c r="S23" s="102"/>
      <c r="T23" s="92">
        <v>1</v>
      </c>
      <c r="U23" s="306">
        <v>85.48</v>
      </c>
      <c r="V23" s="30"/>
    </row>
    <row r="24" spans="1:22" ht="15" customHeight="1">
      <c r="A24" s="307"/>
      <c r="B24" s="307"/>
      <c r="C24" s="326"/>
      <c r="D24" s="4" t="s">
        <v>39</v>
      </c>
      <c r="E24" s="108">
        <v>2</v>
      </c>
      <c r="F24" s="32" t="s">
        <v>599</v>
      </c>
      <c r="G24" s="322"/>
      <c r="H24" s="324"/>
      <c r="I24" s="52"/>
      <c r="J24" s="384"/>
      <c r="K24" s="384"/>
      <c r="L24" s="102"/>
      <c r="M24" s="112"/>
      <c r="N24" s="112"/>
      <c r="O24" s="102"/>
      <c r="P24" s="102"/>
      <c r="Q24" s="102"/>
      <c r="R24" s="102"/>
      <c r="S24" s="102"/>
      <c r="T24" s="92">
        <v>1</v>
      </c>
      <c r="U24" s="307"/>
      <c r="V24" s="111" t="s">
        <v>991</v>
      </c>
    </row>
    <row r="25" spans="1:22" ht="18" customHeight="1">
      <c r="A25" s="308"/>
      <c r="B25" s="308"/>
      <c r="C25" s="327"/>
      <c r="D25" s="4" t="s">
        <v>40</v>
      </c>
      <c r="E25" s="108">
        <v>3</v>
      </c>
      <c r="F25" s="5" t="s">
        <v>600</v>
      </c>
      <c r="G25" s="323"/>
      <c r="H25" s="324"/>
      <c r="I25" s="52">
        <v>1</v>
      </c>
      <c r="J25" s="385"/>
      <c r="K25" s="385"/>
      <c r="L25" s="93"/>
      <c r="M25" s="93"/>
      <c r="N25" s="93"/>
      <c r="O25" s="93"/>
      <c r="P25" s="93"/>
      <c r="Q25" s="93"/>
      <c r="R25" s="93"/>
      <c r="S25" s="93"/>
      <c r="T25" s="91"/>
      <c r="U25" s="308"/>
      <c r="V25" s="37" t="s">
        <v>774</v>
      </c>
    </row>
    <row r="26" spans="1:22" ht="26.25" customHeight="1">
      <c r="A26" s="306">
        <v>5</v>
      </c>
      <c r="B26" s="306" t="s">
        <v>416</v>
      </c>
      <c r="C26" s="325" t="s">
        <v>33</v>
      </c>
      <c r="D26" s="4" t="s">
        <v>41</v>
      </c>
      <c r="E26" s="108">
        <v>1</v>
      </c>
      <c r="F26" s="5" t="s">
        <v>601</v>
      </c>
      <c r="G26" s="321" t="s">
        <v>895</v>
      </c>
      <c r="H26" s="324">
        <v>195.49</v>
      </c>
      <c r="I26" s="52"/>
      <c r="J26" s="383" t="s">
        <v>1023</v>
      </c>
      <c r="K26" s="383" t="s">
        <v>1030</v>
      </c>
      <c r="L26" s="102"/>
      <c r="M26" s="102"/>
      <c r="N26" s="102"/>
      <c r="O26" s="102"/>
      <c r="P26" s="102"/>
      <c r="Q26" s="102"/>
      <c r="R26" s="102"/>
      <c r="S26" s="102"/>
      <c r="T26" s="92">
        <v>1</v>
      </c>
      <c r="U26" s="306">
        <v>104.82</v>
      </c>
      <c r="V26" s="30"/>
    </row>
    <row r="27" spans="1:22" ht="15" customHeight="1">
      <c r="A27" s="307"/>
      <c r="B27" s="307"/>
      <c r="C27" s="326"/>
      <c r="D27" s="4" t="s">
        <v>42</v>
      </c>
      <c r="E27" s="108">
        <v>2</v>
      </c>
      <c r="F27" s="5" t="s">
        <v>602</v>
      </c>
      <c r="G27" s="322"/>
      <c r="H27" s="324"/>
      <c r="I27" s="52"/>
      <c r="J27" s="384"/>
      <c r="K27" s="384"/>
      <c r="L27" s="102"/>
      <c r="M27" s="102"/>
      <c r="N27" s="102"/>
      <c r="O27" s="102"/>
      <c r="P27" s="102"/>
      <c r="Q27" s="102"/>
      <c r="R27" s="102"/>
      <c r="S27" s="102"/>
      <c r="T27" s="92">
        <v>1</v>
      </c>
      <c r="U27" s="307"/>
      <c r="V27" s="30"/>
    </row>
    <row r="28" spans="1:22" ht="17.25" customHeight="1">
      <c r="A28" s="307"/>
      <c r="B28" s="307"/>
      <c r="C28" s="326"/>
      <c r="D28" s="4" t="s">
        <v>43</v>
      </c>
      <c r="E28" s="108">
        <v>3</v>
      </c>
      <c r="F28" s="5" t="s">
        <v>603</v>
      </c>
      <c r="G28" s="322"/>
      <c r="H28" s="324"/>
      <c r="I28" s="52">
        <v>1</v>
      </c>
      <c r="J28" s="384"/>
      <c r="K28" s="384"/>
      <c r="L28" s="93"/>
      <c r="M28" s="93"/>
      <c r="N28" s="93"/>
      <c r="O28" s="93"/>
      <c r="P28" s="93"/>
      <c r="Q28" s="93"/>
      <c r="R28" s="93"/>
      <c r="S28" s="93"/>
      <c r="T28" s="91"/>
      <c r="U28" s="307"/>
      <c r="V28" s="111" t="s">
        <v>1010</v>
      </c>
    </row>
    <row r="29" spans="1:22" ht="25.5" customHeight="1">
      <c r="A29" s="308"/>
      <c r="B29" s="308"/>
      <c r="C29" s="327"/>
      <c r="D29" s="4" t="s">
        <v>44</v>
      </c>
      <c r="E29" s="108">
        <v>4</v>
      </c>
      <c r="F29" s="32" t="s">
        <v>604</v>
      </c>
      <c r="G29" s="323"/>
      <c r="H29" s="324"/>
      <c r="I29" s="52"/>
      <c r="J29" s="385"/>
      <c r="K29" s="385"/>
      <c r="L29" s="102"/>
      <c r="M29" s="102"/>
      <c r="N29" s="102"/>
      <c r="O29" s="102"/>
      <c r="P29" s="102"/>
      <c r="Q29" s="102"/>
      <c r="R29" s="102"/>
      <c r="S29" s="102"/>
      <c r="T29" s="92">
        <v>1</v>
      </c>
      <c r="U29" s="308"/>
      <c r="V29" s="30"/>
    </row>
    <row r="30" spans="1:22" ht="15" customHeight="1">
      <c r="A30" s="306">
        <v>6</v>
      </c>
      <c r="B30" s="306" t="s">
        <v>417</v>
      </c>
      <c r="C30" s="325" t="s">
        <v>45</v>
      </c>
      <c r="D30" s="4" t="s">
        <v>46</v>
      </c>
      <c r="E30" s="108">
        <v>1</v>
      </c>
      <c r="F30" s="5" t="s">
        <v>605</v>
      </c>
      <c r="G30" s="343" t="s">
        <v>896</v>
      </c>
      <c r="H30" s="324">
        <v>139.51</v>
      </c>
      <c r="I30" s="52"/>
      <c r="J30" s="383" t="s">
        <v>1025</v>
      </c>
      <c r="K30" s="383" t="s">
        <v>1030</v>
      </c>
      <c r="L30" s="102"/>
      <c r="M30" s="102"/>
      <c r="N30" s="102"/>
      <c r="O30" s="102"/>
      <c r="P30" s="102"/>
      <c r="Q30" s="102"/>
      <c r="R30" s="102">
        <v>1</v>
      </c>
      <c r="S30" s="93"/>
      <c r="T30" s="91"/>
      <c r="U30" s="306">
        <v>25.95</v>
      </c>
      <c r="V30" s="30"/>
    </row>
    <row r="31" spans="1:22" ht="26.25" customHeight="1">
      <c r="A31" s="307"/>
      <c r="B31" s="307"/>
      <c r="C31" s="326"/>
      <c r="D31" s="4" t="s">
        <v>46</v>
      </c>
      <c r="E31" s="108">
        <v>2</v>
      </c>
      <c r="F31" s="5" t="s">
        <v>582</v>
      </c>
      <c r="G31" s="343"/>
      <c r="H31" s="324"/>
      <c r="I31" s="52"/>
      <c r="J31" s="384"/>
      <c r="K31" s="384"/>
      <c r="L31" s="102"/>
      <c r="M31" s="102"/>
      <c r="N31" s="102"/>
      <c r="O31" s="102"/>
      <c r="P31" s="102">
        <v>1</v>
      </c>
      <c r="Q31" s="93"/>
      <c r="R31" s="93"/>
      <c r="S31" s="93"/>
      <c r="T31" s="91"/>
      <c r="U31" s="307"/>
      <c r="V31" s="111" t="s">
        <v>985</v>
      </c>
    </row>
    <row r="32" spans="1:22" ht="15" customHeight="1">
      <c r="A32" s="308"/>
      <c r="B32" s="308"/>
      <c r="C32" s="327"/>
      <c r="D32" s="4" t="s">
        <v>47</v>
      </c>
      <c r="E32" s="108">
        <v>3</v>
      </c>
      <c r="F32" s="5" t="s">
        <v>606</v>
      </c>
      <c r="G32" s="343"/>
      <c r="H32" s="324"/>
      <c r="I32" s="52">
        <v>1</v>
      </c>
      <c r="J32" s="385"/>
      <c r="K32" s="385"/>
      <c r="L32" s="93"/>
      <c r="M32" s="93"/>
      <c r="N32" s="93"/>
      <c r="O32" s="93"/>
      <c r="P32" s="93"/>
      <c r="Q32" s="93"/>
      <c r="R32" s="93"/>
      <c r="S32" s="93"/>
      <c r="T32" s="91"/>
      <c r="U32" s="308"/>
      <c r="V32" s="111" t="s">
        <v>883</v>
      </c>
    </row>
    <row r="33" spans="1:22" ht="14.25" customHeight="1">
      <c r="A33" s="306">
        <v>7</v>
      </c>
      <c r="B33" s="306" t="s">
        <v>418</v>
      </c>
      <c r="C33" s="325" t="s">
        <v>45</v>
      </c>
      <c r="D33" s="4" t="s">
        <v>48</v>
      </c>
      <c r="E33" s="108">
        <v>1</v>
      </c>
      <c r="F33" s="5" t="s">
        <v>607</v>
      </c>
      <c r="G33" s="343" t="s">
        <v>896</v>
      </c>
      <c r="H33" s="324">
        <v>141.09</v>
      </c>
      <c r="I33" s="52"/>
      <c r="J33" s="383" t="s">
        <v>1026</v>
      </c>
      <c r="K33" s="383" t="s">
        <v>1030</v>
      </c>
      <c r="L33" s="102"/>
      <c r="M33" s="102"/>
      <c r="N33" s="102"/>
      <c r="O33" s="102"/>
      <c r="P33" s="102"/>
      <c r="Q33" s="102"/>
      <c r="R33" s="102"/>
      <c r="S33" s="102"/>
      <c r="T33" s="92">
        <v>1</v>
      </c>
      <c r="U33" s="318">
        <v>36.79</v>
      </c>
      <c r="V33" s="30"/>
    </row>
    <row r="34" spans="1:22" ht="13.5" customHeight="1">
      <c r="A34" s="307"/>
      <c r="B34" s="307"/>
      <c r="C34" s="326"/>
      <c r="D34" s="4" t="s">
        <v>49</v>
      </c>
      <c r="E34" s="108">
        <v>2</v>
      </c>
      <c r="F34" s="5" t="s">
        <v>608</v>
      </c>
      <c r="G34" s="343"/>
      <c r="H34" s="324"/>
      <c r="I34" s="52"/>
      <c r="J34" s="384"/>
      <c r="K34" s="384"/>
      <c r="L34" s="102"/>
      <c r="M34" s="102"/>
      <c r="N34" s="102"/>
      <c r="O34" s="102"/>
      <c r="P34" s="102">
        <v>1</v>
      </c>
      <c r="Q34" s="93"/>
      <c r="R34" s="93"/>
      <c r="S34" s="93"/>
      <c r="T34" s="91"/>
      <c r="U34" s="319"/>
      <c r="V34" s="111" t="s">
        <v>1003</v>
      </c>
    </row>
    <row r="35" spans="1:22" ht="30.75" customHeight="1">
      <c r="A35" s="308"/>
      <c r="B35" s="308"/>
      <c r="C35" s="327"/>
      <c r="D35" s="4" t="s">
        <v>50</v>
      </c>
      <c r="E35" s="108">
        <v>3</v>
      </c>
      <c r="F35" s="5" t="s">
        <v>609</v>
      </c>
      <c r="G35" s="343"/>
      <c r="H35" s="324"/>
      <c r="I35" s="52"/>
      <c r="J35" s="385"/>
      <c r="K35" s="385"/>
      <c r="L35" s="102"/>
      <c r="M35" s="102"/>
      <c r="N35" s="102">
        <v>1</v>
      </c>
      <c r="O35" s="93"/>
      <c r="P35" s="93"/>
      <c r="Q35" s="93"/>
      <c r="R35" s="93"/>
      <c r="S35" s="93"/>
      <c r="T35" s="91"/>
      <c r="U35" s="320"/>
      <c r="V35" s="30" t="s">
        <v>445</v>
      </c>
    </row>
    <row r="36" spans="1:22" ht="15" customHeight="1">
      <c r="A36" s="306">
        <v>8</v>
      </c>
      <c r="B36" s="306" t="s">
        <v>419</v>
      </c>
      <c r="C36" s="325" t="s">
        <v>45</v>
      </c>
      <c r="D36" s="4" t="s">
        <v>51</v>
      </c>
      <c r="E36" s="108">
        <v>1</v>
      </c>
      <c r="F36" s="5" t="s">
        <v>610</v>
      </c>
      <c r="G36" s="321" t="s">
        <v>896</v>
      </c>
      <c r="H36" s="324">
        <v>187.21</v>
      </c>
      <c r="I36" s="52"/>
      <c r="J36" s="383" t="s">
        <v>1025</v>
      </c>
      <c r="K36" s="383" t="s">
        <v>1030</v>
      </c>
      <c r="L36" s="102"/>
      <c r="M36" s="102"/>
      <c r="N36" s="102"/>
      <c r="O36" s="102"/>
      <c r="P36" s="102">
        <v>1</v>
      </c>
      <c r="Q36" s="93"/>
      <c r="R36" s="93"/>
      <c r="S36" s="93"/>
      <c r="T36" s="91"/>
      <c r="U36" s="318">
        <v>44.85</v>
      </c>
      <c r="V36" s="30"/>
    </row>
    <row r="37" spans="1:22" ht="15.75" customHeight="1">
      <c r="A37" s="307"/>
      <c r="B37" s="307"/>
      <c r="C37" s="326"/>
      <c r="D37" s="4" t="s">
        <v>52</v>
      </c>
      <c r="E37" s="108">
        <v>2</v>
      </c>
      <c r="F37" s="5" t="s">
        <v>611</v>
      </c>
      <c r="G37" s="322"/>
      <c r="H37" s="324"/>
      <c r="I37" s="52"/>
      <c r="J37" s="384"/>
      <c r="K37" s="384"/>
      <c r="L37" s="102"/>
      <c r="M37" s="102"/>
      <c r="N37" s="102"/>
      <c r="O37" s="102"/>
      <c r="P37" s="102"/>
      <c r="Q37" s="102">
        <v>1</v>
      </c>
      <c r="R37" s="93"/>
      <c r="S37" s="93"/>
      <c r="T37" s="91"/>
      <c r="U37" s="319"/>
      <c r="V37" s="30"/>
    </row>
    <row r="38" spans="1:22" ht="27" customHeight="1">
      <c r="A38" s="307"/>
      <c r="B38" s="307"/>
      <c r="C38" s="326"/>
      <c r="D38" s="4" t="s">
        <v>53</v>
      </c>
      <c r="E38" s="108">
        <v>3</v>
      </c>
      <c r="F38" s="5" t="s">
        <v>583</v>
      </c>
      <c r="G38" s="322"/>
      <c r="H38" s="324"/>
      <c r="I38" s="52"/>
      <c r="J38" s="384"/>
      <c r="K38" s="384"/>
      <c r="L38" s="102"/>
      <c r="M38" s="102"/>
      <c r="N38" s="102"/>
      <c r="O38" s="172">
        <v>1</v>
      </c>
      <c r="P38" s="93"/>
      <c r="Q38" s="93"/>
      <c r="R38" s="93"/>
      <c r="S38" s="93"/>
      <c r="T38" s="91"/>
      <c r="U38" s="319"/>
      <c r="V38" s="111" t="s">
        <v>985</v>
      </c>
    </row>
    <row r="39" spans="1:22" ht="24.75" customHeight="1">
      <c r="A39" s="308"/>
      <c r="B39" s="308"/>
      <c r="C39" s="327"/>
      <c r="D39" s="4" t="s">
        <v>54</v>
      </c>
      <c r="E39" s="108">
        <v>4</v>
      </c>
      <c r="F39" s="5" t="s">
        <v>584</v>
      </c>
      <c r="G39" s="323"/>
      <c r="H39" s="324"/>
      <c r="I39" s="52"/>
      <c r="J39" s="385"/>
      <c r="K39" s="385"/>
      <c r="L39" s="102"/>
      <c r="M39" s="102"/>
      <c r="N39" s="102"/>
      <c r="O39" s="102"/>
      <c r="P39" s="102"/>
      <c r="Q39" s="102"/>
      <c r="R39" s="102"/>
      <c r="S39" s="102">
        <v>1</v>
      </c>
      <c r="T39" s="91"/>
      <c r="U39" s="320"/>
      <c r="V39" s="30"/>
    </row>
    <row r="40" spans="1:22" ht="18" customHeight="1">
      <c r="A40" s="306">
        <v>9</v>
      </c>
      <c r="B40" s="306" t="s">
        <v>420</v>
      </c>
      <c r="C40" s="325" t="s">
        <v>55</v>
      </c>
      <c r="D40" s="4" t="s">
        <v>55</v>
      </c>
      <c r="E40" s="108">
        <v>1</v>
      </c>
      <c r="F40" s="5" t="s">
        <v>612</v>
      </c>
      <c r="G40" s="331" t="s">
        <v>897</v>
      </c>
      <c r="H40" s="324">
        <v>187.37</v>
      </c>
      <c r="I40" s="52"/>
      <c r="J40" s="383" t="s">
        <v>1027</v>
      </c>
      <c r="K40" s="383" t="s">
        <v>1030</v>
      </c>
      <c r="L40" s="102"/>
      <c r="M40" s="102"/>
      <c r="N40" s="102"/>
      <c r="O40" s="102"/>
      <c r="P40" s="102"/>
      <c r="Q40" s="102"/>
      <c r="R40" s="102"/>
      <c r="S40" s="102"/>
      <c r="T40" s="92">
        <v>1</v>
      </c>
      <c r="U40" s="306">
        <v>124.23</v>
      </c>
      <c r="V40" s="30"/>
    </row>
    <row r="41" spans="1:22" ht="15" customHeight="1">
      <c r="A41" s="307"/>
      <c r="B41" s="307"/>
      <c r="C41" s="326"/>
      <c r="D41" s="4" t="s">
        <v>56</v>
      </c>
      <c r="E41" s="108">
        <v>2</v>
      </c>
      <c r="F41" s="5" t="s">
        <v>613</v>
      </c>
      <c r="G41" s="332"/>
      <c r="H41" s="324"/>
      <c r="I41" s="52"/>
      <c r="J41" s="384"/>
      <c r="K41" s="384"/>
      <c r="L41" s="102"/>
      <c r="M41" s="102"/>
      <c r="N41" s="102"/>
      <c r="O41" s="102"/>
      <c r="P41" s="102"/>
      <c r="Q41" s="102"/>
      <c r="R41" s="102"/>
      <c r="S41" s="102"/>
      <c r="T41" s="92">
        <v>1</v>
      </c>
      <c r="U41" s="307"/>
      <c r="V41" s="111" t="s">
        <v>986</v>
      </c>
    </row>
    <row r="42" spans="1:22" ht="15" customHeight="1">
      <c r="A42" s="307"/>
      <c r="B42" s="307"/>
      <c r="C42" s="326"/>
      <c r="D42" s="4" t="s">
        <v>57</v>
      </c>
      <c r="E42" s="108">
        <v>3</v>
      </c>
      <c r="F42" s="5" t="s">
        <v>614</v>
      </c>
      <c r="G42" s="332"/>
      <c r="H42" s="324"/>
      <c r="I42" s="52"/>
      <c r="J42" s="384"/>
      <c r="K42" s="384"/>
      <c r="L42" s="102"/>
      <c r="M42" s="102"/>
      <c r="N42" s="102"/>
      <c r="O42" s="102"/>
      <c r="P42" s="102"/>
      <c r="Q42" s="102"/>
      <c r="R42" s="102"/>
      <c r="S42" s="102"/>
      <c r="T42" s="92">
        <v>1</v>
      </c>
      <c r="U42" s="307"/>
      <c r="V42" s="61"/>
    </row>
    <row r="43" spans="1:22" ht="15" customHeight="1">
      <c r="A43" s="308"/>
      <c r="B43" s="308"/>
      <c r="C43" s="327"/>
      <c r="D43" s="4" t="s">
        <v>58</v>
      </c>
      <c r="E43" s="108">
        <v>4</v>
      </c>
      <c r="F43" s="5" t="s">
        <v>615</v>
      </c>
      <c r="G43" s="333"/>
      <c r="H43" s="324"/>
      <c r="I43" s="52"/>
      <c r="J43" s="385"/>
      <c r="K43" s="385"/>
      <c r="L43" s="102"/>
      <c r="M43" s="102"/>
      <c r="N43" s="102"/>
      <c r="O43" s="102"/>
      <c r="P43" s="102"/>
      <c r="Q43" s="102"/>
      <c r="R43" s="102"/>
      <c r="S43" s="102"/>
      <c r="T43" s="92">
        <v>1</v>
      </c>
      <c r="U43" s="308"/>
      <c r="V43" s="61"/>
    </row>
    <row r="44" spans="1:22" ht="25.5">
      <c r="A44" s="306">
        <v>10</v>
      </c>
      <c r="B44" s="338" t="s">
        <v>425</v>
      </c>
      <c r="C44" s="325" t="s">
        <v>55</v>
      </c>
      <c r="D44" s="4" t="s">
        <v>59</v>
      </c>
      <c r="E44" s="108">
        <v>1</v>
      </c>
      <c r="F44" s="5" t="s">
        <v>616</v>
      </c>
      <c r="G44" s="321" t="s">
        <v>898</v>
      </c>
      <c r="H44" s="336">
        <v>186.1</v>
      </c>
      <c r="I44" s="52"/>
      <c r="J44" s="383" t="s">
        <v>1022</v>
      </c>
      <c r="K44" s="383" t="s">
        <v>1030</v>
      </c>
      <c r="L44" s="102"/>
      <c r="M44" s="102"/>
      <c r="N44" s="102"/>
      <c r="O44" s="102"/>
      <c r="P44" s="102">
        <v>1</v>
      </c>
      <c r="Q44" s="93"/>
      <c r="R44" s="93"/>
      <c r="S44" s="93"/>
      <c r="T44" s="91"/>
      <c r="U44" s="306">
        <v>67.89</v>
      </c>
      <c r="V44" s="37"/>
    </row>
    <row r="45" spans="1:22" ht="15" customHeight="1">
      <c r="A45" s="307"/>
      <c r="B45" s="339"/>
      <c r="C45" s="326"/>
      <c r="D45" s="4" t="s">
        <v>60</v>
      </c>
      <c r="E45" s="108">
        <v>2</v>
      </c>
      <c r="F45" s="32" t="s">
        <v>617</v>
      </c>
      <c r="G45" s="322"/>
      <c r="H45" s="341"/>
      <c r="I45" s="52"/>
      <c r="J45" s="384"/>
      <c r="K45" s="384"/>
      <c r="L45" s="102"/>
      <c r="M45" s="102"/>
      <c r="N45" s="102"/>
      <c r="O45" s="102"/>
      <c r="P45" s="102"/>
      <c r="Q45" s="102"/>
      <c r="R45" s="102"/>
      <c r="S45" s="102"/>
      <c r="T45" s="92">
        <v>1</v>
      </c>
      <c r="U45" s="307"/>
      <c r="V45" s="111" t="s">
        <v>986</v>
      </c>
    </row>
    <row r="46" spans="1:22" ht="15.75" customHeight="1">
      <c r="A46" s="307"/>
      <c r="B46" s="339"/>
      <c r="C46" s="326"/>
      <c r="D46" s="4" t="s">
        <v>61</v>
      </c>
      <c r="E46" s="108">
        <v>3</v>
      </c>
      <c r="F46" s="5" t="s">
        <v>618</v>
      </c>
      <c r="G46" s="322"/>
      <c r="H46" s="341"/>
      <c r="I46" s="52">
        <v>1</v>
      </c>
      <c r="J46" s="384"/>
      <c r="K46" s="384"/>
      <c r="L46" s="93"/>
      <c r="M46" s="93"/>
      <c r="N46" s="93"/>
      <c r="O46" s="93"/>
      <c r="P46" s="93"/>
      <c r="Q46" s="93"/>
      <c r="R46" s="93"/>
      <c r="S46" s="93"/>
      <c r="T46" s="91"/>
      <c r="U46" s="307"/>
      <c r="V46" s="30" t="s">
        <v>785</v>
      </c>
    </row>
    <row r="47" spans="1:22" ht="15" customHeight="1">
      <c r="A47" s="308"/>
      <c r="B47" s="340"/>
      <c r="C47" s="327"/>
      <c r="D47" s="4" t="s">
        <v>62</v>
      </c>
      <c r="E47" s="108">
        <v>4</v>
      </c>
      <c r="F47" s="32" t="s">
        <v>619</v>
      </c>
      <c r="G47" s="323"/>
      <c r="H47" s="337"/>
      <c r="I47" s="52"/>
      <c r="J47" s="385"/>
      <c r="K47" s="385"/>
      <c r="L47" s="102"/>
      <c r="M47" s="102"/>
      <c r="N47" s="102"/>
      <c r="O47" s="102"/>
      <c r="P47" s="102">
        <v>1</v>
      </c>
      <c r="Q47" s="93"/>
      <c r="R47" s="93"/>
      <c r="S47" s="93"/>
      <c r="T47" s="91"/>
      <c r="U47" s="308"/>
      <c r="V47" s="30"/>
    </row>
    <row r="48" spans="1:22" ht="15" customHeight="1">
      <c r="A48" s="306">
        <v>11</v>
      </c>
      <c r="B48" s="306" t="s">
        <v>424</v>
      </c>
      <c r="C48" s="325" t="s">
        <v>63</v>
      </c>
      <c r="D48" s="4" t="s">
        <v>64</v>
      </c>
      <c r="E48" s="108">
        <v>1</v>
      </c>
      <c r="F48" s="32" t="s">
        <v>620</v>
      </c>
      <c r="G48" s="321" t="s">
        <v>899</v>
      </c>
      <c r="H48" s="328">
        <v>183.57</v>
      </c>
      <c r="I48" s="52"/>
      <c r="J48" s="383" t="s">
        <v>1028</v>
      </c>
      <c r="K48" s="383" t="s">
        <v>1030</v>
      </c>
      <c r="L48" s="102"/>
      <c r="M48" s="102"/>
      <c r="N48" s="102"/>
      <c r="O48" s="102"/>
      <c r="P48" s="102"/>
      <c r="Q48" s="102"/>
      <c r="R48" s="102"/>
      <c r="S48" s="102"/>
      <c r="T48" s="92">
        <v>1</v>
      </c>
      <c r="U48" s="309">
        <v>155.85</v>
      </c>
      <c r="V48" s="30"/>
    </row>
    <row r="49" spans="1:22" ht="15" customHeight="1">
      <c r="A49" s="307"/>
      <c r="B49" s="307"/>
      <c r="C49" s="326"/>
      <c r="D49" s="4" t="s">
        <v>65</v>
      </c>
      <c r="E49" s="108">
        <v>2</v>
      </c>
      <c r="F49" s="32" t="s">
        <v>621</v>
      </c>
      <c r="G49" s="322"/>
      <c r="H49" s="329"/>
      <c r="I49" s="52"/>
      <c r="J49" s="384"/>
      <c r="K49" s="384"/>
      <c r="L49" s="102"/>
      <c r="M49" s="102"/>
      <c r="N49" s="102"/>
      <c r="O49" s="102"/>
      <c r="P49" s="102"/>
      <c r="Q49" s="102"/>
      <c r="R49" s="102"/>
      <c r="S49" s="102"/>
      <c r="T49" s="92">
        <v>1</v>
      </c>
      <c r="U49" s="310"/>
      <c r="V49" s="30"/>
    </row>
    <row r="50" spans="1:22" ht="24.75" customHeight="1">
      <c r="A50" s="307"/>
      <c r="B50" s="307"/>
      <c r="C50" s="326"/>
      <c r="D50" s="4" t="s">
        <v>66</v>
      </c>
      <c r="E50" s="108">
        <v>3</v>
      </c>
      <c r="F50" s="5" t="s">
        <v>585</v>
      </c>
      <c r="G50" s="322"/>
      <c r="H50" s="329"/>
      <c r="I50" s="114"/>
      <c r="J50" s="384"/>
      <c r="K50" s="384"/>
      <c r="L50" s="112"/>
      <c r="M50" s="102"/>
      <c r="N50" s="102"/>
      <c r="O50" s="102"/>
      <c r="P50" s="102"/>
      <c r="Q50" s="102"/>
      <c r="R50" s="102"/>
      <c r="S50" s="102"/>
      <c r="T50" s="92">
        <v>1</v>
      </c>
      <c r="U50" s="310"/>
      <c r="V50" s="111" t="s">
        <v>992</v>
      </c>
    </row>
    <row r="51" spans="1:22" ht="24" customHeight="1">
      <c r="A51" s="308"/>
      <c r="B51" s="308"/>
      <c r="C51" s="327"/>
      <c r="D51" s="4" t="s">
        <v>67</v>
      </c>
      <c r="E51" s="108">
        <v>4</v>
      </c>
      <c r="F51" s="32" t="s">
        <v>622</v>
      </c>
      <c r="G51" s="323"/>
      <c r="H51" s="330"/>
      <c r="I51" s="114"/>
      <c r="J51" s="385"/>
      <c r="K51" s="385"/>
      <c r="L51" s="112"/>
      <c r="M51" s="102"/>
      <c r="N51" s="102"/>
      <c r="O51" s="102"/>
      <c r="P51" s="102"/>
      <c r="Q51" s="102"/>
      <c r="R51" s="102"/>
      <c r="S51" s="102"/>
      <c r="T51" s="92">
        <v>1</v>
      </c>
      <c r="U51" s="311"/>
      <c r="V51" s="30"/>
    </row>
    <row r="52" spans="1:22" ht="18.75" customHeight="1">
      <c r="A52" s="306">
        <v>12</v>
      </c>
      <c r="B52" s="306" t="s">
        <v>423</v>
      </c>
      <c r="C52" s="325" t="s">
        <v>63</v>
      </c>
      <c r="D52" s="4" t="s">
        <v>68</v>
      </c>
      <c r="E52" s="108">
        <v>1</v>
      </c>
      <c r="F52" s="32" t="s">
        <v>623</v>
      </c>
      <c r="G52" s="321" t="s">
        <v>1109</v>
      </c>
      <c r="H52" s="336">
        <v>91.1</v>
      </c>
      <c r="I52" s="52"/>
      <c r="J52" s="383" t="s">
        <v>1021</v>
      </c>
      <c r="K52" s="383" t="s">
        <v>1030</v>
      </c>
      <c r="L52" s="102"/>
      <c r="M52" s="102"/>
      <c r="N52" s="102"/>
      <c r="O52" s="102"/>
      <c r="P52" s="102"/>
      <c r="Q52" s="102"/>
      <c r="R52" s="102"/>
      <c r="S52" s="102"/>
      <c r="T52" s="92">
        <v>1</v>
      </c>
      <c r="U52" s="306">
        <v>73.400000000000006</v>
      </c>
      <c r="V52" s="30"/>
    </row>
    <row r="53" spans="1:22" ht="30.75" customHeight="1">
      <c r="A53" s="308"/>
      <c r="B53" s="308"/>
      <c r="C53" s="327"/>
      <c r="D53" s="4" t="s">
        <v>69</v>
      </c>
      <c r="E53" s="108">
        <v>2</v>
      </c>
      <c r="F53" s="5" t="s">
        <v>624</v>
      </c>
      <c r="G53" s="323"/>
      <c r="H53" s="337"/>
      <c r="I53" s="114"/>
      <c r="J53" s="385"/>
      <c r="K53" s="385"/>
      <c r="L53" s="112"/>
      <c r="M53" s="102"/>
      <c r="N53" s="102"/>
      <c r="O53" s="102"/>
      <c r="P53" s="102"/>
      <c r="Q53" s="102"/>
      <c r="R53" s="102"/>
      <c r="S53" s="102"/>
      <c r="T53" s="92">
        <v>1</v>
      </c>
      <c r="U53" s="308"/>
      <c r="V53" s="111" t="s">
        <v>1004</v>
      </c>
    </row>
    <row r="54" spans="1:22" ht="15" customHeight="1">
      <c r="A54" s="306">
        <v>13</v>
      </c>
      <c r="B54" s="306" t="s">
        <v>422</v>
      </c>
      <c r="C54" s="325" t="s">
        <v>70</v>
      </c>
      <c r="D54" s="4" t="s">
        <v>71</v>
      </c>
      <c r="E54" s="108">
        <v>1</v>
      </c>
      <c r="F54" s="32" t="s">
        <v>625</v>
      </c>
      <c r="G54" s="342" t="s">
        <v>900</v>
      </c>
      <c r="H54" s="328">
        <v>179.49</v>
      </c>
      <c r="I54" s="114"/>
      <c r="J54" s="380" t="s">
        <v>1029</v>
      </c>
      <c r="K54" s="380" t="s">
        <v>1030</v>
      </c>
      <c r="L54" s="112"/>
      <c r="M54" s="102"/>
      <c r="N54" s="102"/>
      <c r="O54" s="102"/>
      <c r="P54" s="102"/>
      <c r="Q54" s="102"/>
      <c r="R54" s="102"/>
      <c r="S54" s="102">
        <v>1</v>
      </c>
      <c r="T54" s="91"/>
      <c r="U54" s="306">
        <v>109.84</v>
      </c>
      <c r="V54" s="37"/>
    </row>
    <row r="55" spans="1:22" ht="59.25" customHeight="1">
      <c r="A55" s="307"/>
      <c r="B55" s="307"/>
      <c r="C55" s="326"/>
      <c r="D55" s="4" t="s">
        <v>72</v>
      </c>
      <c r="E55" s="108">
        <v>2</v>
      </c>
      <c r="F55" s="32" t="s">
        <v>626</v>
      </c>
      <c r="G55" s="342"/>
      <c r="H55" s="329"/>
      <c r="I55" s="52">
        <v>1</v>
      </c>
      <c r="J55" s="381"/>
      <c r="K55" s="381"/>
      <c r="L55" s="115"/>
      <c r="M55" s="93"/>
      <c r="N55" s="93"/>
      <c r="O55" s="93"/>
      <c r="P55" s="93"/>
      <c r="Q55" s="93"/>
      <c r="R55" s="93"/>
      <c r="S55" s="93"/>
      <c r="T55" s="91"/>
      <c r="U55" s="307"/>
      <c r="V55" s="116" t="s">
        <v>779</v>
      </c>
    </row>
    <row r="56" spans="1:22" ht="14.25" customHeight="1">
      <c r="A56" s="307"/>
      <c r="B56" s="307"/>
      <c r="C56" s="326"/>
      <c r="D56" s="4" t="s">
        <v>73</v>
      </c>
      <c r="E56" s="108">
        <v>3</v>
      </c>
      <c r="F56" s="32" t="s">
        <v>627</v>
      </c>
      <c r="G56" s="342"/>
      <c r="H56" s="329"/>
      <c r="I56" s="52"/>
      <c r="J56" s="381"/>
      <c r="K56" s="381"/>
      <c r="L56" s="102"/>
      <c r="M56" s="110"/>
      <c r="N56" s="102"/>
      <c r="O56" s="102"/>
      <c r="P56" s="102"/>
      <c r="Q56" s="102"/>
      <c r="R56" s="102"/>
      <c r="S56" s="102"/>
      <c r="T56" s="92">
        <v>1</v>
      </c>
      <c r="U56" s="307"/>
      <c r="V56" s="111" t="s">
        <v>992</v>
      </c>
    </row>
    <row r="57" spans="1:22" ht="14.25" customHeight="1">
      <c r="A57" s="308"/>
      <c r="B57" s="308"/>
      <c r="C57" s="327"/>
      <c r="D57" s="4" t="s">
        <v>74</v>
      </c>
      <c r="E57" s="108">
        <v>4</v>
      </c>
      <c r="F57" s="32" t="s">
        <v>628</v>
      </c>
      <c r="G57" s="342"/>
      <c r="H57" s="330"/>
      <c r="I57" s="52"/>
      <c r="J57" s="382"/>
      <c r="K57" s="382"/>
      <c r="L57" s="102"/>
      <c r="M57" s="112"/>
      <c r="N57" s="102"/>
      <c r="O57" s="102"/>
      <c r="P57" s="102"/>
      <c r="Q57" s="102"/>
      <c r="R57" s="102"/>
      <c r="S57" s="102"/>
      <c r="T57" s="92">
        <v>1</v>
      </c>
      <c r="U57" s="308"/>
      <c r="V57" s="30"/>
    </row>
    <row r="58" spans="1:22" ht="15" customHeight="1">
      <c r="A58" s="306">
        <v>14</v>
      </c>
      <c r="B58" s="306" t="s">
        <v>421</v>
      </c>
      <c r="C58" s="325" t="s">
        <v>70</v>
      </c>
      <c r="D58" s="4" t="s">
        <v>143</v>
      </c>
      <c r="E58" s="108">
        <v>1</v>
      </c>
      <c r="F58" s="32" t="s">
        <v>629</v>
      </c>
      <c r="G58" s="321" t="s">
        <v>901</v>
      </c>
      <c r="H58" s="328">
        <v>181.12</v>
      </c>
      <c r="I58" s="119"/>
      <c r="J58" s="386" t="s">
        <v>1021</v>
      </c>
      <c r="K58" s="387" t="s">
        <v>1030</v>
      </c>
      <c r="L58" s="102"/>
      <c r="M58" s="110"/>
      <c r="N58" s="102"/>
      <c r="O58" s="102"/>
      <c r="P58" s="102"/>
      <c r="Q58" s="102"/>
      <c r="R58" s="102"/>
      <c r="S58" s="102"/>
      <c r="T58" s="92">
        <v>1</v>
      </c>
      <c r="U58" s="312">
        <v>153.47999999999999</v>
      </c>
      <c r="V58" s="30"/>
    </row>
    <row r="59" spans="1:22" ht="13.5" customHeight="1">
      <c r="A59" s="307"/>
      <c r="B59" s="307"/>
      <c r="C59" s="326"/>
      <c r="D59" s="4" t="s">
        <v>144</v>
      </c>
      <c r="E59" s="108">
        <v>2</v>
      </c>
      <c r="F59" s="32" t="s">
        <v>630</v>
      </c>
      <c r="G59" s="334"/>
      <c r="H59" s="329"/>
      <c r="I59" s="119"/>
      <c r="J59" s="386"/>
      <c r="K59" s="388"/>
      <c r="L59" s="102"/>
      <c r="M59" s="102"/>
      <c r="N59" s="102"/>
      <c r="O59" s="102"/>
      <c r="P59" s="102"/>
      <c r="Q59" s="102"/>
      <c r="R59" s="102"/>
      <c r="S59" s="102"/>
      <c r="T59" s="92">
        <v>1</v>
      </c>
      <c r="U59" s="313"/>
      <c r="V59" s="111" t="s">
        <v>1004</v>
      </c>
    </row>
    <row r="60" spans="1:22" ht="15" customHeight="1">
      <c r="A60" s="307"/>
      <c r="B60" s="307"/>
      <c r="C60" s="326"/>
      <c r="D60" s="4" t="s">
        <v>145</v>
      </c>
      <c r="E60" s="108">
        <v>3</v>
      </c>
      <c r="F60" s="5" t="s">
        <v>631</v>
      </c>
      <c r="G60" s="334"/>
      <c r="H60" s="329"/>
      <c r="I60" s="119"/>
      <c r="J60" s="386"/>
      <c r="K60" s="388"/>
      <c r="L60" s="102"/>
      <c r="M60" s="102"/>
      <c r="N60" s="102"/>
      <c r="O60" s="102"/>
      <c r="P60" s="102"/>
      <c r="Q60" s="102"/>
      <c r="R60" s="102"/>
      <c r="S60" s="102"/>
      <c r="T60" s="92">
        <v>1</v>
      </c>
      <c r="U60" s="313"/>
      <c r="V60" s="30"/>
    </row>
    <row r="61" spans="1:22" ht="15" customHeight="1">
      <c r="A61" s="308"/>
      <c r="B61" s="308"/>
      <c r="C61" s="327"/>
      <c r="D61" s="4" t="s">
        <v>146</v>
      </c>
      <c r="E61" s="108">
        <v>4</v>
      </c>
      <c r="F61" s="32" t="s">
        <v>632</v>
      </c>
      <c r="G61" s="335"/>
      <c r="H61" s="330"/>
      <c r="I61" s="109"/>
      <c r="J61" s="386"/>
      <c r="K61" s="389"/>
      <c r="L61" s="110"/>
      <c r="M61" s="102"/>
      <c r="N61" s="102"/>
      <c r="O61" s="102"/>
      <c r="P61" s="102"/>
      <c r="Q61" s="102"/>
      <c r="R61" s="102"/>
      <c r="S61" s="102"/>
      <c r="T61" s="92">
        <v>1</v>
      </c>
      <c r="U61" s="314"/>
      <c r="V61" s="37"/>
    </row>
    <row r="62" spans="1:22" ht="24.75" customHeight="1">
      <c r="A62" s="9"/>
      <c r="B62" s="370" t="s">
        <v>433</v>
      </c>
      <c r="C62" s="371"/>
      <c r="D62" s="372"/>
      <c r="E62" s="27">
        <f>E12+E17+E22+E25+E29+E32+E35+E39+E43+E47+E51+E53+E57+E61</f>
        <v>53</v>
      </c>
      <c r="F62" s="28"/>
      <c r="G62" s="157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5</v>
      </c>
      <c r="Q62" s="29">
        <f t="shared" ref="Q62" si="5">SUM(Q9:Q61)</f>
        <v>1</v>
      </c>
      <c r="R62" s="29">
        <f t="shared" ref="R62" si="6">SUM(R9:R61)</f>
        <v>1</v>
      </c>
      <c r="S62" s="29">
        <f t="shared" ref="S62" si="7">SUM(S9:S61)</f>
        <v>3</v>
      </c>
      <c r="T62" s="29">
        <f t="shared" ref="T62" si="8">SUM(T9:T61)</f>
        <v>32</v>
      </c>
      <c r="U62" s="29">
        <f t="shared" si="0"/>
        <v>1397.16</v>
      </c>
      <c r="V62" s="117"/>
    </row>
    <row r="63" spans="1:22">
      <c r="A63" s="367" t="s">
        <v>860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9"/>
    </row>
    <row r="64" spans="1:22" ht="42" customHeight="1">
      <c r="A64" s="107">
        <v>1</v>
      </c>
      <c r="B64" s="219" t="s">
        <v>827</v>
      </c>
      <c r="C64" s="44" t="s">
        <v>70</v>
      </c>
      <c r="D64" s="45" t="s">
        <v>144</v>
      </c>
      <c r="E64" s="219">
        <v>1</v>
      </c>
      <c r="F64" s="86" t="s">
        <v>877</v>
      </c>
      <c r="G64" s="158" t="s">
        <v>902</v>
      </c>
      <c r="H64" s="226">
        <v>43.98</v>
      </c>
      <c r="I64" s="114">
        <v>1</v>
      </c>
      <c r="J64" s="114" t="s">
        <v>1032</v>
      </c>
      <c r="K64" s="114" t="s">
        <v>1031</v>
      </c>
      <c r="L64" s="115"/>
      <c r="M64" s="93"/>
      <c r="N64" s="93"/>
      <c r="O64" s="93"/>
      <c r="P64" s="93"/>
      <c r="Q64" s="93"/>
      <c r="R64" s="93"/>
      <c r="S64" s="93"/>
      <c r="T64" s="91"/>
      <c r="U64" s="218"/>
      <c r="V64" s="118" t="s">
        <v>782</v>
      </c>
    </row>
    <row r="65" spans="1:22" ht="39.75" customHeight="1">
      <c r="A65" s="107">
        <v>2</v>
      </c>
      <c r="B65" s="219" t="s">
        <v>828</v>
      </c>
      <c r="C65" s="44" t="s">
        <v>45</v>
      </c>
      <c r="D65" s="45" t="s">
        <v>825</v>
      </c>
      <c r="E65" s="219">
        <v>1</v>
      </c>
      <c r="F65" s="86" t="s">
        <v>826</v>
      </c>
      <c r="G65" s="158" t="s">
        <v>902</v>
      </c>
      <c r="H65" s="226">
        <v>45.03</v>
      </c>
      <c r="I65" s="52"/>
      <c r="J65" s="114" t="s">
        <v>1032</v>
      </c>
      <c r="K65" s="114" t="s">
        <v>1031</v>
      </c>
      <c r="L65" s="102"/>
      <c r="M65" s="112"/>
      <c r="N65" s="102"/>
      <c r="O65" s="102"/>
      <c r="P65" s="102"/>
      <c r="Q65" s="102"/>
      <c r="R65" s="102">
        <v>1</v>
      </c>
      <c r="S65" s="93"/>
      <c r="T65" s="91"/>
      <c r="U65" s="218">
        <v>18.21</v>
      </c>
      <c r="V65" s="111" t="s">
        <v>999</v>
      </c>
    </row>
    <row r="66" spans="1:22" ht="16.5" customHeight="1">
      <c r="A66" s="9"/>
      <c r="B66" s="373" t="s">
        <v>433</v>
      </c>
      <c r="C66" s="374"/>
      <c r="D66" s="375"/>
      <c r="E66" s="221">
        <f>E64+E65</f>
        <v>2</v>
      </c>
      <c r="F66" s="222"/>
      <c r="G66" s="223"/>
      <c r="H66" s="224">
        <f t="shared" ref="H66:U66" si="9">SUM(H64:H65)</f>
        <v>89.009999999999991</v>
      </c>
      <c r="I66" s="221">
        <f t="shared" si="9"/>
        <v>1</v>
      </c>
      <c r="J66" s="221"/>
      <c r="K66" s="221"/>
      <c r="L66" s="221">
        <f t="shared" si="9"/>
        <v>0</v>
      </c>
      <c r="M66" s="221">
        <f t="shared" si="9"/>
        <v>0</v>
      </c>
      <c r="N66" s="221">
        <f t="shared" si="9"/>
        <v>0</v>
      </c>
      <c r="O66" s="221">
        <f t="shared" si="9"/>
        <v>0</v>
      </c>
      <c r="P66" s="221">
        <f t="shared" si="9"/>
        <v>0</v>
      </c>
      <c r="Q66" s="221">
        <f t="shared" si="9"/>
        <v>0</v>
      </c>
      <c r="R66" s="221">
        <f t="shared" si="9"/>
        <v>1</v>
      </c>
      <c r="S66" s="221">
        <f t="shared" si="9"/>
        <v>0</v>
      </c>
      <c r="T66" s="221">
        <f t="shared" si="9"/>
        <v>0</v>
      </c>
      <c r="U66" s="224">
        <f t="shared" si="9"/>
        <v>18.21</v>
      </c>
      <c r="V66" s="225"/>
    </row>
    <row r="68" spans="1:22" ht="15.75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</row>
  </sheetData>
  <autoFilter ref="A5:V7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44"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C54:C57"/>
    <mergeCell ref="C36:C39"/>
    <mergeCell ref="A54:A57"/>
    <mergeCell ref="G33:G35"/>
    <mergeCell ref="H33:H35"/>
    <mergeCell ref="A30:A32"/>
    <mergeCell ref="B30:B32"/>
    <mergeCell ref="G30:G32"/>
    <mergeCell ref="H30:H32"/>
    <mergeCell ref="A33:A35"/>
    <mergeCell ref="B33:B35"/>
    <mergeCell ref="H48:H51"/>
    <mergeCell ref="G48:G51"/>
    <mergeCell ref="H40:H43"/>
    <mergeCell ref="C40:C43"/>
    <mergeCell ref="C44:C47"/>
    <mergeCell ref="C48:C51"/>
    <mergeCell ref="G40:G43"/>
    <mergeCell ref="G58:G61"/>
    <mergeCell ref="A36:A39"/>
    <mergeCell ref="H52:H53"/>
    <mergeCell ref="H54:H57"/>
    <mergeCell ref="A44:A47"/>
    <mergeCell ref="B44:B47"/>
    <mergeCell ref="G44:G47"/>
    <mergeCell ref="H44:H4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A68:V68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H36:H39"/>
    <mergeCell ref="C58:C61"/>
    <mergeCell ref="H58:H61"/>
    <mergeCell ref="G52:G53"/>
    <mergeCell ref="A58:A61"/>
    <mergeCell ref="B58:B61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9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I9" sqref="I1:I1048576"/>
    </sheetView>
  </sheetViews>
  <sheetFormatPr defaultRowHeight="15"/>
  <cols>
    <col min="1" max="1" width="3.85546875" customWidth="1"/>
    <col min="2" max="2" width="4.85546875" customWidth="1"/>
    <col min="3" max="3" width="8.5703125" customWidth="1"/>
    <col min="4" max="4" width="9.7109375" customWidth="1"/>
    <col min="5" max="5" width="4.140625" style="193" customWidth="1"/>
    <col min="6" max="6" width="17.7109375" customWidth="1"/>
    <col min="7" max="7" width="14" style="159" customWidth="1"/>
    <col min="8" max="8" width="9.42578125" style="193" customWidth="1"/>
    <col min="9" max="9" width="4.7109375" style="193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6.28515625" customWidth="1"/>
    <col min="22" max="22" width="12" customWidth="1"/>
  </cols>
  <sheetData>
    <row r="1" spans="1:25" ht="18" customHeight="1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5" ht="17.25" customHeight="1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5" ht="18.75" customHeight="1">
      <c r="A3" s="398" t="s">
        <v>1111</v>
      </c>
      <c r="B3" s="399"/>
      <c r="C3" s="399"/>
      <c r="D3" s="399"/>
      <c r="E3" s="399"/>
      <c r="F3" s="399"/>
      <c r="G3" s="399"/>
      <c r="H3" s="399"/>
      <c r="I3" s="399"/>
      <c r="J3" s="404" t="str">
        <f>Summary!U3</f>
        <v>Date:-28.02.2014</v>
      </c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5"/>
      <c r="Y3" s="10"/>
    </row>
    <row r="4" spans="1:25" ht="47.25" customHeight="1">
      <c r="A4" s="426" t="s">
        <v>998</v>
      </c>
      <c r="B4" s="427"/>
      <c r="C4" s="427"/>
      <c r="D4" s="427"/>
      <c r="E4" s="427"/>
      <c r="F4" s="427"/>
      <c r="G4" s="428"/>
      <c r="H4" s="355" t="s">
        <v>777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7"/>
    </row>
    <row r="5" spans="1:25" ht="1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0</v>
      </c>
      <c r="F5" s="354" t="s">
        <v>4</v>
      </c>
      <c r="G5" s="352" t="s">
        <v>5</v>
      </c>
      <c r="H5" s="354" t="s">
        <v>6</v>
      </c>
      <c r="I5" s="359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1"/>
      <c r="U5" s="423" t="s">
        <v>20</v>
      </c>
      <c r="V5" s="345" t="s">
        <v>14</v>
      </c>
    </row>
    <row r="6" spans="1:25" ht="24" customHeight="1">
      <c r="A6" s="354"/>
      <c r="B6" s="354"/>
      <c r="C6" s="354"/>
      <c r="D6" s="354"/>
      <c r="E6" s="354"/>
      <c r="F6" s="354"/>
      <c r="G6" s="358"/>
      <c r="H6" s="354"/>
      <c r="I6" s="348" t="s">
        <v>7</v>
      </c>
      <c r="J6" s="354" t="s">
        <v>1019</v>
      </c>
      <c r="K6" s="354" t="s">
        <v>1020</v>
      </c>
      <c r="L6" s="415" t="s">
        <v>15</v>
      </c>
      <c r="M6" s="417" t="s">
        <v>10</v>
      </c>
      <c r="N6" s="352" t="s">
        <v>9</v>
      </c>
      <c r="O6" s="400" t="s">
        <v>17</v>
      </c>
      <c r="P6" s="401"/>
      <c r="Q6" s="421" t="s">
        <v>18</v>
      </c>
      <c r="R6" s="422"/>
      <c r="S6" s="402" t="s">
        <v>13</v>
      </c>
      <c r="T6" s="419" t="s">
        <v>8</v>
      </c>
      <c r="U6" s="424"/>
      <c r="V6" s="346"/>
    </row>
    <row r="7" spans="1:25" ht="24.75" customHeight="1">
      <c r="A7" s="354"/>
      <c r="B7" s="354"/>
      <c r="C7" s="354"/>
      <c r="D7" s="354"/>
      <c r="E7" s="354"/>
      <c r="F7" s="354"/>
      <c r="G7" s="353"/>
      <c r="H7" s="354"/>
      <c r="I7" s="349"/>
      <c r="J7" s="354"/>
      <c r="K7" s="354"/>
      <c r="L7" s="416"/>
      <c r="M7" s="418"/>
      <c r="N7" s="353"/>
      <c r="O7" s="14" t="s">
        <v>11</v>
      </c>
      <c r="P7" s="14" t="s">
        <v>12</v>
      </c>
      <c r="Q7" s="14" t="s">
        <v>11</v>
      </c>
      <c r="R7" s="14" t="s">
        <v>12</v>
      </c>
      <c r="S7" s="403"/>
      <c r="T7" s="420"/>
      <c r="U7" s="425"/>
      <c r="V7" s="347"/>
    </row>
    <row r="8" spans="1:25" ht="17.25" customHeight="1">
      <c r="A8" s="412" t="s">
        <v>879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4"/>
    </row>
    <row r="9" spans="1:25" ht="16.5" customHeight="1">
      <c r="A9" s="306">
        <v>1</v>
      </c>
      <c r="B9" s="306" t="s">
        <v>86</v>
      </c>
      <c r="C9" s="393" t="s">
        <v>195</v>
      </c>
      <c r="D9" s="2" t="s">
        <v>195</v>
      </c>
      <c r="E9" s="203">
        <v>1</v>
      </c>
      <c r="F9" s="34" t="s">
        <v>646</v>
      </c>
      <c r="G9" s="342" t="s">
        <v>885</v>
      </c>
      <c r="H9" s="306">
        <v>171.95</v>
      </c>
      <c r="I9" s="243"/>
      <c r="J9" s="430"/>
      <c r="K9" s="430"/>
      <c r="L9" s="90"/>
      <c r="M9" s="90"/>
      <c r="N9" s="90"/>
      <c r="O9" s="88"/>
      <c r="P9" s="88"/>
      <c r="Q9" s="88"/>
      <c r="R9" s="88"/>
      <c r="S9" s="88"/>
      <c r="T9" s="88">
        <v>1</v>
      </c>
      <c r="U9" s="306">
        <v>112.63</v>
      </c>
      <c r="V9" s="36"/>
    </row>
    <row r="10" spans="1:25" ht="19.5" customHeight="1">
      <c r="A10" s="307"/>
      <c r="B10" s="307"/>
      <c r="C10" s="394"/>
      <c r="D10" s="2" t="s">
        <v>196</v>
      </c>
      <c r="E10" s="203">
        <v>2</v>
      </c>
      <c r="F10" s="34" t="s">
        <v>645</v>
      </c>
      <c r="G10" s="342"/>
      <c r="H10" s="307"/>
      <c r="I10" s="243"/>
      <c r="J10" s="431"/>
      <c r="K10" s="431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07"/>
      <c r="V10" s="36"/>
    </row>
    <row r="11" spans="1:25" ht="25.5" customHeight="1">
      <c r="A11" s="307"/>
      <c r="B11" s="307"/>
      <c r="C11" s="394"/>
      <c r="D11" s="2" t="s">
        <v>197</v>
      </c>
      <c r="E11" s="203">
        <v>3</v>
      </c>
      <c r="F11" s="34" t="s">
        <v>647</v>
      </c>
      <c r="G11" s="342"/>
      <c r="H11" s="307"/>
      <c r="I11" s="243"/>
      <c r="J11" s="431"/>
      <c r="K11" s="431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07"/>
      <c r="V11" s="36" t="s">
        <v>1079</v>
      </c>
    </row>
    <row r="12" spans="1:25" ht="27" customHeight="1">
      <c r="A12" s="308"/>
      <c r="B12" s="308"/>
      <c r="C12" s="395"/>
      <c r="D12" s="2" t="s">
        <v>198</v>
      </c>
      <c r="E12" s="203">
        <v>4</v>
      </c>
      <c r="F12" s="2" t="s">
        <v>648</v>
      </c>
      <c r="G12" s="342"/>
      <c r="H12" s="308"/>
      <c r="I12" s="247">
        <v>1</v>
      </c>
      <c r="J12" s="432"/>
      <c r="K12" s="432"/>
      <c r="L12" s="87"/>
      <c r="M12" s="87"/>
      <c r="N12" s="87"/>
      <c r="O12" s="87"/>
      <c r="P12" s="87"/>
      <c r="Q12" s="87"/>
      <c r="R12" s="87"/>
      <c r="S12" s="87"/>
      <c r="T12" s="87"/>
      <c r="U12" s="308"/>
      <c r="V12" s="36" t="s">
        <v>444</v>
      </c>
    </row>
    <row r="13" spans="1:25" ht="16.5" customHeight="1">
      <c r="A13" s="306">
        <v>2</v>
      </c>
      <c r="B13" s="306" t="s">
        <v>87</v>
      </c>
      <c r="C13" s="393" t="s">
        <v>199</v>
      </c>
      <c r="D13" s="2" t="s">
        <v>200</v>
      </c>
      <c r="E13" s="203">
        <v>1</v>
      </c>
      <c r="F13" s="34" t="s">
        <v>649</v>
      </c>
      <c r="G13" s="342" t="s">
        <v>952</v>
      </c>
      <c r="H13" s="306">
        <v>177.51</v>
      </c>
      <c r="I13" s="247"/>
      <c r="J13" s="438"/>
      <c r="K13" s="438"/>
      <c r="L13" s="88"/>
      <c r="M13" s="88"/>
      <c r="N13" s="88"/>
      <c r="O13" s="88"/>
      <c r="P13" s="88"/>
      <c r="Q13" s="88"/>
      <c r="R13" s="88"/>
      <c r="S13" s="173">
        <v>1</v>
      </c>
      <c r="T13" s="87"/>
      <c r="U13" s="306">
        <v>80.709999999999994</v>
      </c>
      <c r="V13" s="16"/>
    </row>
    <row r="14" spans="1:25" ht="18" customHeight="1">
      <c r="A14" s="307"/>
      <c r="B14" s="307"/>
      <c r="C14" s="394"/>
      <c r="D14" s="2" t="s">
        <v>201</v>
      </c>
      <c r="E14" s="203">
        <v>2</v>
      </c>
      <c r="F14" s="2" t="s">
        <v>650</v>
      </c>
      <c r="G14" s="342"/>
      <c r="H14" s="307"/>
      <c r="I14" s="247"/>
      <c r="J14" s="439"/>
      <c r="K14" s="439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07"/>
      <c r="V14" s="16"/>
    </row>
    <row r="15" spans="1:25" ht="28.5" customHeight="1">
      <c r="A15" s="307"/>
      <c r="B15" s="307"/>
      <c r="C15" s="394"/>
      <c r="D15" s="2" t="s">
        <v>202</v>
      </c>
      <c r="E15" s="203">
        <v>3</v>
      </c>
      <c r="F15" s="34" t="s">
        <v>651</v>
      </c>
      <c r="G15" s="342"/>
      <c r="H15" s="307"/>
      <c r="I15" s="247"/>
      <c r="J15" s="439"/>
      <c r="K15" s="439"/>
      <c r="L15" s="88"/>
      <c r="M15" s="88"/>
      <c r="N15" s="88"/>
      <c r="O15" s="88"/>
      <c r="P15" s="88">
        <v>1</v>
      </c>
      <c r="Q15" s="87"/>
      <c r="R15" s="87"/>
      <c r="S15" s="87"/>
      <c r="T15" s="87"/>
      <c r="U15" s="307"/>
      <c r="V15" s="164" t="s">
        <v>1080</v>
      </c>
    </row>
    <row r="16" spans="1:25" ht="26.25" customHeight="1">
      <c r="A16" s="308"/>
      <c r="B16" s="308"/>
      <c r="C16" s="395"/>
      <c r="D16" s="2" t="s">
        <v>203</v>
      </c>
      <c r="E16" s="203">
        <v>4</v>
      </c>
      <c r="F16" s="2" t="s">
        <v>652</v>
      </c>
      <c r="G16" s="342"/>
      <c r="H16" s="308"/>
      <c r="I16" s="247"/>
      <c r="J16" s="440"/>
      <c r="K16" s="440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08"/>
      <c r="V16" s="16"/>
    </row>
    <row r="17" spans="1:22" ht="22.5" customHeight="1">
      <c r="A17" s="306">
        <v>3</v>
      </c>
      <c r="B17" s="306" t="s">
        <v>88</v>
      </c>
      <c r="C17" s="393" t="s">
        <v>199</v>
      </c>
      <c r="D17" s="2" t="s">
        <v>204</v>
      </c>
      <c r="E17" s="203">
        <v>1</v>
      </c>
      <c r="F17" s="2" t="s">
        <v>653</v>
      </c>
      <c r="G17" s="343" t="s">
        <v>889</v>
      </c>
      <c r="H17" s="306">
        <v>175.18</v>
      </c>
      <c r="I17" s="247"/>
      <c r="J17" s="438"/>
      <c r="K17" s="438"/>
      <c r="L17" s="88"/>
      <c r="M17" s="88"/>
      <c r="N17" s="88"/>
      <c r="O17" s="88"/>
      <c r="P17" s="88"/>
      <c r="Q17" s="88"/>
      <c r="R17" s="88"/>
      <c r="S17" s="173">
        <v>1</v>
      </c>
      <c r="T17" s="87"/>
      <c r="U17" s="306">
        <v>97.14</v>
      </c>
      <c r="V17" s="31"/>
    </row>
    <row r="18" spans="1:22" ht="27.75" customHeight="1">
      <c r="A18" s="307"/>
      <c r="B18" s="307"/>
      <c r="C18" s="394"/>
      <c r="D18" s="2" t="s">
        <v>205</v>
      </c>
      <c r="E18" s="203">
        <v>2</v>
      </c>
      <c r="F18" s="2" t="s">
        <v>654</v>
      </c>
      <c r="G18" s="343"/>
      <c r="H18" s="307"/>
      <c r="I18" s="247"/>
      <c r="J18" s="439"/>
      <c r="K18" s="439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07"/>
      <c r="V18" s="37" t="s">
        <v>1011</v>
      </c>
    </row>
    <row r="19" spans="1:22" ht="18.75" customHeight="1">
      <c r="A19" s="307"/>
      <c r="B19" s="307"/>
      <c r="C19" s="394"/>
      <c r="D19" s="2" t="s">
        <v>205</v>
      </c>
      <c r="E19" s="203">
        <v>3</v>
      </c>
      <c r="F19" s="2" t="s">
        <v>655</v>
      </c>
      <c r="G19" s="343"/>
      <c r="H19" s="307"/>
      <c r="I19" s="247"/>
      <c r="J19" s="439"/>
      <c r="K19" s="439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307"/>
      <c r="V19" s="36"/>
    </row>
    <row r="20" spans="1:22" ht="19.5" customHeight="1">
      <c r="A20" s="308"/>
      <c r="B20" s="308"/>
      <c r="C20" s="395"/>
      <c r="D20" s="2" t="s">
        <v>206</v>
      </c>
      <c r="E20" s="203">
        <v>4</v>
      </c>
      <c r="F20" s="2" t="s">
        <v>656</v>
      </c>
      <c r="G20" s="343"/>
      <c r="H20" s="308"/>
      <c r="I20" s="247"/>
      <c r="J20" s="440"/>
      <c r="K20" s="440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08"/>
      <c r="V20" s="36"/>
    </row>
    <row r="21" spans="1:22" ht="21" customHeight="1">
      <c r="A21" s="306">
        <v>4</v>
      </c>
      <c r="B21" s="306" t="s">
        <v>89</v>
      </c>
      <c r="C21" s="393" t="s">
        <v>199</v>
      </c>
      <c r="D21" s="2" t="s">
        <v>207</v>
      </c>
      <c r="E21" s="203">
        <v>1</v>
      </c>
      <c r="F21" s="2" t="s">
        <v>657</v>
      </c>
      <c r="G21" s="321" t="s">
        <v>886</v>
      </c>
      <c r="H21" s="306">
        <v>132.78</v>
      </c>
      <c r="I21" s="204"/>
      <c r="J21" s="442"/>
      <c r="K21" s="442"/>
      <c r="L21" s="122"/>
      <c r="M21" s="88"/>
      <c r="N21" s="88"/>
      <c r="O21" s="88"/>
      <c r="P21" s="88"/>
      <c r="Q21" s="88"/>
      <c r="R21" s="88"/>
      <c r="S21" s="88"/>
      <c r="T21" s="88">
        <v>1</v>
      </c>
      <c r="U21" s="390">
        <v>79.62</v>
      </c>
      <c r="V21" s="36"/>
    </row>
    <row r="22" spans="1:22" ht="30.75" customHeight="1">
      <c r="A22" s="307"/>
      <c r="B22" s="307"/>
      <c r="C22" s="394"/>
      <c r="D22" s="2" t="s">
        <v>208</v>
      </c>
      <c r="E22" s="203">
        <v>2</v>
      </c>
      <c r="F22" s="2" t="s">
        <v>658</v>
      </c>
      <c r="G22" s="322"/>
      <c r="H22" s="307"/>
      <c r="I22" s="204"/>
      <c r="J22" s="442"/>
      <c r="K22" s="442"/>
      <c r="L22" s="122"/>
      <c r="M22" s="88"/>
      <c r="N22" s="88"/>
      <c r="O22" s="88"/>
      <c r="P22" s="88"/>
      <c r="Q22" s="88"/>
      <c r="R22" s="88"/>
      <c r="S22" s="88"/>
      <c r="T22" s="88">
        <v>1</v>
      </c>
      <c r="U22" s="391"/>
      <c r="V22" s="37" t="s">
        <v>1000</v>
      </c>
    </row>
    <row r="23" spans="1:22" ht="19.5" customHeight="1">
      <c r="A23" s="308"/>
      <c r="B23" s="308"/>
      <c r="C23" s="395"/>
      <c r="D23" s="2" t="s">
        <v>209</v>
      </c>
      <c r="E23" s="203">
        <v>3</v>
      </c>
      <c r="F23" s="2" t="s">
        <v>659</v>
      </c>
      <c r="G23" s="323"/>
      <c r="H23" s="308"/>
      <c r="I23" s="205"/>
      <c r="J23" s="442"/>
      <c r="K23" s="442"/>
      <c r="L23" s="122"/>
      <c r="M23" s="88"/>
      <c r="N23" s="88"/>
      <c r="O23" s="88"/>
      <c r="P23" s="88"/>
      <c r="Q23" s="88"/>
      <c r="R23" s="173">
        <v>1</v>
      </c>
      <c r="S23" s="87"/>
      <c r="T23" s="87"/>
      <c r="U23" s="392"/>
      <c r="V23" s="36"/>
    </row>
    <row r="24" spans="1:22" ht="21.75" customHeight="1">
      <c r="A24" s="306">
        <v>5</v>
      </c>
      <c r="B24" s="306" t="s">
        <v>90</v>
      </c>
      <c r="C24" s="393" t="s">
        <v>210</v>
      </c>
      <c r="D24" s="2" t="s">
        <v>211</v>
      </c>
      <c r="E24" s="203">
        <v>1</v>
      </c>
      <c r="F24" s="34" t="s">
        <v>660</v>
      </c>
      <c r="G24" s="342" t="s">
        <v>953</v>
      </c>
      <c r="H24" s="306">
        <v>172.27</v>
      </c>
      <c r="I24" s="204"/>
      <c r="J24" s="430"/>
      <c r="K24" s="430"/>
      <c r="L24" s="89"/>
      <c r="M24" s="88"/>
      <c r="N24" s="88"/>
      <c r="O24" s="88"/>
      <c r="P24" s="88">
        <v>1</v>
      </c>
      <c r="Q24" s="87"/>
      <c r="R24" s="87"/>
      <c r="S24" s="87"/>
      <c r="T24" s="87"/>
      <c r="U24" s="306">
        <v>96.18</v>
      </c>
      <c r="V24" s="31"/>
    </row>
    <row r="25" spans="1:22" ht="18.75" customHeight="1">
      <c r="A25" s="307"/>
      <c r="B25" s="307"/>
      <c r="C25" s="394"/>
      <c r="D25" s="2" t="s">
        <v>212</v>
      </c>
      <c r="E25" s="203">
        <v>2</v>
      </c>
      <c r="F25" s="2" t="s">
        <v>661</v>
      </c>
      <c r="G25" s="342"/>
      <c r="H25" s="307"/>
      <c r="I25" s="247"/>
      <c r="J25" s="431"/>
      <c r="K25" s="431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07"/>
      <c r="V25" s="31"/>
    </row>
    <row r="26" spans="1:22" ht="25.5" customHeight="1">
      <c r="A26" s="307"/>
      <c r="B26" s="307"/>
      <c r="C26" s="394"/>
      <c r="D26" s="2" t="s">
        <v>213</v>
      </c>
      <c r="E26" s="203">
        <v>3</v>
      </c>
      <c r="F26" s="2" t="s">
        <v>662</v>
      </c>
      <c r="G26" s="342"/>
      <c r="H26" s="307"/>
      <c r="I26" s="247"/>
      <c r="J26" s="431"/>
      <c r="K26" s="431"/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307"/>
      <c r="V26" s="36" t="s">
        <v>993</v>
      </c>
    </row>
    <row r="27" spans="1:22" ht="30" customHeight="1">
      <c r="A27" s="308"/>
      <c r="B27" s="308"/>
      <c r="C27" s="395"/>
      <c r="D27" s="2" t="s">
        <v>214</v>
      </c>
      <c r="E27" s="203">
        <v>4</v>
      </c>
      <c r="F27" s="2" t="s">
        <v>663</v>
      </c>
      <c r="G27" s="342"/>
      <c r="H27" s="308"/>
      <c r="I27" s="247"/>
      <c r="J27" s="432"/>
      <c r="K27" s="432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08"/>
      <c r="V27" s="16"/>
    </row>
    <row r="28" spans="1:22" ht="17.25" customHeight="1">
      <c r="A28" s="306">
        <v>6</v>
      </c>
      <c r="B28" s="306" t="s">
        <v>91</v>
      </c>
      <c r="C28" s="393" t="s">
        <v>210</v>
      </c>
      <c r="D28" s="2" t="s">
        <v>215</v>
      </c>
      <c r="E28" s="203">
        <v>1</v>
      </c>
      <c r="F28" s="34" t="s">
        <v>664</v>
      </c>
      <c r="G28" s="342" t="s">
        <v>887</v>
      </c>
      <c r="H28" s="306">
        <v>173.39</v>
      </c>
      <c r="I28" s="204"/>
      <c r="J28" s="442"/>
      <c r="K28" s="442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06">
        <v>89.19</v>
      </c>
      <c r="V28" s="36"/>
    </row>
    <row r="29" spans="1:22" ht="26.25" customHeight="1">
      <c r="A29" s="307"/>
      <c r="B29" s="307"/>
      <c r="C29" s="394"/>
      <c r="D29" s="2" t="s">
        <v>216</v>
      </c>
      <c r="E29" s="203">
        <v>2</v>
      </c>
      <c r="F29" s="2" t="s">
        <v>665</v>
      </c>
      <c r="G29" s="342"/>
      <c r="H29" s="307"/>
      <c r="I29" s="205"/>
      <c r="J29" s="442"/>
      <c r="K29" s="442"/>
      <c r="L29" s="122"/>
      <c r="M29" s="88"/>
      <c r="N29" s="88"/>
      <c r="O29" s="88"/>
      <c r="P29" s="88"/>
      <c r="Q29" s="88"/>
      <c r="R29" s="88"/>
      <c r="S29" s="88"/>
      <c r="T29" s="88">
        <v>1</v>
      </c>
      <c r="U29" s="307"/>
      <c r="V29" s="37" t="s">
        <v>982</v>
      </c>
    </row>
    <row r="30" spans="1:22" ht="18" customHeight="1">
      <c r="A30" s="307"/>
      <c r="B30" s="307"/>
      <c r="C30" s="394"/>
      <c r="D30" s="2" t="s">
        <v>217</v>
      </c>
      <c r="E30" s="203">
        <v>3</v>
      </c>
      <c r="F30" s="34" t="s">
        <v>666</v>
      </c>
      <c r="G30" s="342"/>
      <c r="H30" s="307"/>
      <c r="I30" s="243"/>
      <c r="J30" s="442"/>
      <c r="K30" s="442"/>
      <c r="L30" s="122"/>
      <c r="M30" s="89"/>
      <c r="N30" s="88"/>
      <c r="O30" s="88"/>
      <c r="P30" s="88">
        <v>1</v>
      </c>
      <c r="Q30" s="87"/>
      <c r="R30" s="87"/>
      <c r="S30" s="87"/>
      <c r="T30" s="87"/>
      <c r="U30" s="307"/>
      <c r="V30" s="18"/>
    </row>
    <row r="31" spans="1:22" ht="22.5" customHeight="1">
      <c r="A31" s="308"/>
      <c r="B31" s="308"/>
      <c r="C31" s="395"/>
      <c r="D31" s="2" t="s">
        <v>218</v>
      </c>
      <c r="E31" s="203">
        <v>4</v>
      </c>
      <c r="F31" s="34" t="s">
        <v>633</v>
      </c>
      <c r="G31" s="342"/>
      <c r="H31" s="308"/>
      <c r="I31" s="243"/>
      <c r="J31" s="442"/>
      <c r="K31" s="442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08"/>
      <c r="V31" s="36"/>
    </row>
    <row r="32" spans="1:22" ht="24.75" customHeight="1">
      <c r="A32" s="429">
        <v>7</v>
      </c>
      <c r="B32" s="429" t="s">
        <v>989</v>
      </c>
      <c r="C32" s="433" t="s">
        <v>210</v>
      </c>
      <c r="D32" s="12" t="s">
        <v>219</v>
      </c>
      <c r="E32" s="203">
        <v>1</v>
      </c>
      <c r="F32" s="12" t="s">
        <v>634</v>
      </c>
      <c r="G32" s="441" t="s">
        <v>988</v>
      </c>
      <c r="H32" s="411">
        <v>129.98400000000001</v>
      </c>
      <c r="I32" s="243">
        <v>1</v>
      </c>
      <c r="J32" s="430"/>
      <c r="K32" s="430"/>
      <c r="L32" s="87"/>
      <c r="M32" s="87"/>
      <c r="N32" s="87"/>
      <c r="O32" s="87"/>
      <c r="P32" s="87"/>
      <c r="Q32" s="87"/>
      <c r="R32" s="87"/>
      <c r="S32" s="87"/>
      <c r="T32" s="87"/>
      <c r="U32" s="429"/>
      <c r="V32" s="53" t="s">
        <v>963</v>
      </c>
    </row>
    <row r="33" spans="1:22" ht="15" customHeight="1">
      <c r="A33" s="429"/>
      <c r="B33" s="429"/>
      <c r="C33" s="433"/>
      <c r="D33" s="12" t="s">
        <v>220</v>
      </c>
      <c r="E33" s="203">
        <v>2</v>
      </c>
      <c r="F33" s="12" t="s">
        <v>635</v>
      </c>
      <c r="G33" s="441"/>
      <c r="H33" s="411"/>
      <c r="I33" s="243"/>
      <c r="J33" s="431"/>
      <c r="K33" s="431"/>
      <c r="L33" s="88"/>
      <c r="M33" s="88"/>
      <c r="N33" s="88"/>
      <c r="O33" s="88"/>
      <c r="P33" s="88"/>
      <c r="Q33" s="88"/>
      <c r="R33" s="173">
        <v>1</v>
      </c>
      <c r="S33" s="87"/>
      <c r="T33" s="87"/>
      <c r="U33" s="429"/>
      <c r="V33" s="3"/>
    </row>
    <row r="34" spans="1:22" ht="13.5" customHeight="1">
      <c r="A34" s="429"/>
      <c r="B34" s="429"/>
      <c r="C34" s="433"/>
      <c r="D34" s="12" t="s">
        <v>222</v>
      </c>
      <c r="E34" s="203">
        <v>3</v>
      </c>
      <c r="F34" s="12" t="s">
        <v>636</v>
      </c>
      <c r="G34" s="441"/>
      <c r="H34" s="411"/>
      <c r="I34" s="243"/>
      <c r="J34" s="432"/>
      <c r="K34" s="432"/>
      <c r="L34" s="88"/>
      <c r="M34" s="88"/>
      <c r="N34" s="88"/>
      <c r="O34" s="173">
        <v>1</v>
      </c>
      <c r="Q34" s="87"/>
      <c r="R34" s="87"/>
      <c r="S34" s="87"/>
      <c r="T34" s="87"/>
      <c r="U34" s="429"/>
      <c r="V34" s="3"/>
    </row>
    <row r="35" spans="1:22" ht="13.5" customHeight="1">
      <c r="A35" s="306">
        <v>8</v>
      </c>
      <c r="B35" s="436" t="s">
        <v>990</v>
      </c>
      <c r="C35" s="434"/>
      <c r="D35" s="12" t="s">
        <v>221</v>
      </c>
      <c r="E35" s="203">
        <v>1</v>
      </c>
      <c r="F35" s="12" t="s">
        <v>667</v>
      </c>
      <c r="G35" s="410" t="s">
        <v>1006</v>
      </c>
      <c r="H35" s="306">
        <v>86.656000000000006</v>
      </c>
      <c r="I35" s="243"/>
      <c r="J35" s="430"/>
      <c r="K35" s="430"/>
      <c r="L35" s="173"/>
      <c r="M35" s="173"/>
      <c r="N35" s="88"/>
      <c r="O35" s="88"/>
      <c r="P35" s="173">
        <v>1</v>
      </c>
      <c r="Q35" s="87"/>
      <c r="R35" s="87"/>
      <c r="S35" s="87"/>
      <c r="T35" s="87"/>
      <c r="U35" s="306"/>
      <c r="V35" s="3"/>
    </row>
    <row r="36" spans="1:22" ht="25.5">
      <c r="A36" s="308"/>
      <c r="B36" s="437"/>
      <c r="C36" s="435"/>
      <c r="D36" s="12" t="s">
        <v>223</v>
      </c>
      <c r="E36" s="203">
        <v>2</v>
      </c>
      <c r="F36" s="12" t="s">
        <v>637</v>
      </c>
      <c r="G36" s="335"/>
      <c r="H36" s="308"/>
      <c r="I36" s="243"/>
      <c r="J36" s="432"/>
      <c r="K36" s="432"/>
      <c r="L36" s="173"/>
      <c r="M36" s="173">
        <v>1</v>
      </c>
      <c r="N36" s="87"/>
      <c r="O36" s="87"/>
      <c r="P36" s="87"/>
      <c r="Q36" s="87"/>
      <c r="R36" s="87"/>
      <c r="S36" s="87"/>
      <c r="T36" s="87"/>
      <c r="U36" s="308"/>
      <c r="V36" s="3"/>
    </row>
    <row r="37" spans="1:22" ht="27.75" customHeight="1">
      <c r="A37" s="306">
        <v>9</v>
      </c>
      <c r="B37" s="306" t="s">
        <v>92</v>
      </c>
      <c r="C37" s="393" t="s">
        <v>224</v>
      </c>
      <c r="D37" s="2" t="s">
        <v>224</v>
      </c>
      <c r="E37" s="203">
        <v>1</v>
      </c>
      <c r="F37" s="2" t="s">
        <v>638</v>
      </c>
      <c r="G37" s="342" t="s">
        <v>888</v>
      </c>
      <c r="H37" s="306">
        <v>182.85</v>
      </c>
      <c r="I37" s="247"/>
      <c r="J37" s="438"/>
      <c r="K37" s="438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06">
        <v>40.44</v>
      </c>
      <c r="V37" s="36"/>
    </row>
    <row r="38" spans="1:22" ht="15.75" customHeight="1">
      <c r="A38" s="307"/>
      <c r="B38" s="307"/>
      <c r="C38" s="394"/>
      <c r="D38" s="2" t="s">
        <v>225</v>
      </c>
      <c r="E38" s="203">
        <v>2</v>
      </c>
      <c r="F38" s="2" t="s">
        <v>639</v>
      </c>
      <c r="G38" s="342"/>
      <c r="H38" s="307"/>
      <c r="I38" s="247"/>
      <c r="J38" s="439"/>
      <c r="K38" s="439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07"/>
      <c r="V38" s="36"/>
    </row>
    <row r="39" spans="1:22" ht="26.25" customHeight="1">
      <c r="A39" s="307"/>
      <c r="B39" s="307"/>
      <c r="C39" s="394"/>
      <c r="D39" s="2" t="s">
        <v>226</v>
      </c>
      <c r="E39" s="203">
        <v>3</v>
      </c>
      <c r="F39" s="2" t="s">
        <v>640</v>
      </c>
      <c r="G39" s="342"/>
      <c r="H39" s="307"/>
      <c r="I39" s="247"/>
      <c r="J39" s="439"/>
      <c r="K39" s="439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07"/>
      <c r="V39" s="36" t="s">
        <v>982</v>
      </c>
    </row>
    <row r="40" spans="1:22" ht="22.5" customHeight="1">
      <c r="A40" s="308"/>
      <c r="B40" s="308"/>
      <c r="C40" s="395"/>
      <c r="D40" s="2" t="s">
        <v>227</v>
      </c>
      <c r="E40" s="203">
        <v>4</v>
      </c>
      <c r="F40" s="2" t="s">
        <v>641</v>
      </c>
      <c r="G40" s="342"/>
      <c r="H40" s="308"/>
      <c r="I40" s="247"/>
      <c r="J40" s="440"/>
      <c r="K40" s="440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08"/>
      <c r="V40" s="16"/>
    </row>
    <row r="41" spans="1:22" ht="28.5" customHeight="1">
      <c r="A41" s="306">
        <v>10</v>
      </c>
      <c r="B41" s="306" t="s">
        <v>93</v>
      </c>
      <c r="C41" s="393" t="s">
        <v>224</v>
      </c>
      <c r="D41" s="2" t="s">
        <v>228</v>
      </c>
      <c r="E41" s="203">
        <v>1</v>
      </c>
      <c r="F41" s="2" t="s">
        <v>642</v>
      </c>
      <c r="G41" s="342" t="s">
        <v>957</v>
      </c>
      <c r="H41" s="306">
        <v>136.72</v>
      </c>
      <c r="I41" s="247">
        <v>1</v>
      </c>
      <c r="J41" s="438"/>
      <c r="K41" s="438"/>
      <c r="L41" s="87"/>
      <c r="M41" s="87"/>
      <c r="N41" s="87"/>
      <c r="O41" s="87"/>
      <c r="P41" s="87"/>
      <c r="Q41" s="87"/>
      <c r="R41" s="87"/>
      <c r="S41" s="87"/>
      <c r="T41" s="87"/>
      <c r="U41" s="306">
        <v>61.24</v>
      </c>
      <c r="V41" s="18" t="s">
        <v>963</v>
      </c>
    </row>
    <row r="42" spans="1:22" ht="26.25">
      <c r="A42" s="307"/>
      <c r="B42" s="307"/>
      <c r="C42" s="394"/>
      <c r="D42" s="2" t="s">
        <v>229</v>
      </c>
      <c r="E42" s="203">
        <v>2</v>
      </c>
      <c r="F42" s="34" t="s">
        <v>643</v>
      </c>
      <c r="G42" s="342"/>
      <c r="H42" s="307"/>
      <c r="I42" s="243"/>
      <c r="J42" s="439"/>
      <c r="K42" s="439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07"/>
      <c r="V42" s="36" t="s">
        <v>987</v>
      </c>
    </row>
    <row r="43" spans="1:22" ht="14.25" customHeight="1">
      <c r="A43" s="308"/>
      <c r="B43" s="308"/>
      <c r="C43" s="395"/>
      <c r="D43" s="2" t="s">
        <v>230</v>
      </c>
      <c r="E43" s="203">
        <v>3</v>
      </c>
      <c r="F43" s="34" t="s">
        <v>644</v>
      </c>
      <c r="G43" s="342"/>
      <c r="H43" s="308"/>
      <c r="I43" s="243"/>
      <c r="J43" s="440"/>
      <c r="K43" s="440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08"/>
      <c r="V43" s="16"/>
    </row>
    <row r="44" spans="1:22">
      <c r="A44" s="1"/>
      <c r="B44" s="1"/>
      <c r="C44" s="407" t="s">
        <v>433</v>
      </c>
      <c r="D44" s="408"/>
      <c r="E44" s="47">
        <f>E12+E16+E20+E23+E27+E31+E34+E36+E40+E43</f>
        <v>35</v>
      </c>
      <c r="F44" s="26"/>
      <c r="G44" s="160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1</v>
      </c>
      <c r="N44" s="47">
        <f t="shared" si="0"/>
        <v>0</v>
      </c>
      <c r="O44" s="47">
        <f t="shared" si="0"/>
        <v>1</v>
      </c>
      <c r="P44" s="47">
        <f t="shared" si="0"/>
        <v>7</v>
      </c>
      <c r="Q44" s="47">
        <f t="shared" si="0"/>
        <v>0</v>
      </c>
      <c r="R44" s="47">
        <f t="shared" si="0"/>
        <v>2</v>
      </c>
      <c r="S44" s="47">
        <f t="shared" si="0"/>
        <v>9</v>
      </c>
      <c r="T44" s="47">
        <f t="shared" si="0"/>
        <v>12</v>
      </c>
      <c r="U44" s="215">
        <f t="shared" ref="U44" si="1">SUM(U9:U43)</f>
        <v>657.15000000000009</v>
      </c>
      <c r="V44" s="1"/>
    </row>
    <row r="46" spans="1:22" ht="15.75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</row>
    <row r="47" spans="1:22">
      <c r="U47" s="409"/>
      <c r="V47" s="409"/>
    </row>
    <row r="54" spans="1:22">
      <c r="A54" s="55"/>
      <c r="B54" s="55"/>
      <c r="C54" s="55"/>
      <c r="D54" s="55"/>
      <c r="E54" s="213"/>
      <c r="F54" s="55"/>
      <c r="G54" s="161"/>
      <c r="H54" s="213"/>
      <c r="I54" s="242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55"/>
      <c r="B55" s="55"/>
      <c r="C55" s="55"/>
      <c r="D55" s="55"/>
      <c r="E55" s="213"/>
      <c r="F55" s="55"/>
      <c r="G55" s="161"/>
      <c r="H55" s="213"/>
      <c r="I55" s="242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</row>
    <row r="57" spans="1:22">
      <c r="A57" s="55"/>
      <c r="B57" s="55"/>
      <c r="C57" s="55"/>
      <c r="D57" s="55"/>
      <c r="E57" s="213"/>
      <c r="F57" s="105"/>
      <c r="G57" s="162"/>
      <c r="H57" s="213"/>
      <c r="I57" s="242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55"/>
      <c r="B58" s="55"/>
      <c r="C58" s="55"/>
      <c r="D58" s="55"/>
      <c r="E58" s="213"/>
      <c r="F58" s="55"/>
      <c r="G58" s="161"/>
      <c r="H58" s="213"/>
      <c r="I58" s="242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>
      <c r="A59" s="104"/>
      <c r="B59" s="104"/>
      <c r="C59" s="104"/>
      <c r="D59" s="104"/>
      <c r="E59" s="216"/>
      <c r="F59" s="104"/>
      <c r="G59" s="163"/>
      <c r="H59" s="216"/>
      <c r="I59" s="216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</sheetData>
  <mergeCells count="112">
    <mergeCell ref="H35:H36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6:V56"/>
    <mergeCell ref="C44:D44"/>
    <mergeCell ref="U28:U31"/>
    <mergeCell ref="U37:U40"/>
    <mergeCell ref="U41:U43"/>
    <mergeCell ref="A28:A31"/>
    <mergeCell ref="B28:B31"/>
    <mergeCell ref="G28:G31"/>
    <mergeCell ref="H28:H31"/>
    <mergeCell ref="U47:V47"/>
    <mergeCell ref="B41:B43"/>
    <mergeCell ref="G41:G43"/>
    <mergeCell ref="A46:V46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A1:V1"/>
    <mergeCell ref="A2:V2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J3:V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87" zoomScaleSheetLayoutView="87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J32" sqref="J32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5.85546875" customWidth="1"/>
    <col min="22" max="22" width="12.140625" customWidth="1"/>
  </cols>
  <sheetData>
    <row r="1" spans="1:24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4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4">
      <c r="A3" s="398" t="s">
        <v>1112</v>
      </c>
      <c r="B3" s="399"/>
      <c r="C3" s="399"/>
      <c r="D3" s="399"/>
      <c r="E3" s="399"/>
      <c r="F3" s="399"/>
      <c r="G3" s="399"/>
      <c r="H3" s="399"/>
      <c r="I3" s="399"/>
      <c r="J3" s="175"/>
      <c r="K3" s="175"/>
      <c r="L3" s="404" t="str">
        <f>Summary!U3</f>
        <v>Date:-28.02.2014</v>
      </c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4" ht="32.25" customHeight="1">
      <c r="A4" s="355" t="s">
        <v>1102</v>
      </c>
      <c r="B4" s="443"/>
      <c r="C4" s="443"/>
      <c r="D4" s="443"/>
      <c r="E4" s="443"/>
      <c r="F4" s="443"/>
      <c r="G4" s="444"/>
      <c r="H4" s="355" t="s">
        <v>772</v>
      </c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4" ht="13.5" customHeight="1">
      <c r="A5" s="352" t="s">
        <v>0</v>
      </c>
      <c r="B5" s="352" t="s">
        <v>1</v>
      </c>
      <c r="C5" s="352" t="s">
        <v>2</v>
      </c>
      <c r="D5" s="352" t="s">
        <v>3</v>
      </c>
      <c r="E5" s="352" t="s">
        <v>769</v>
      </c>
      <c r="F5" s="352" t="s">
        <v>4</v>
      </c>
      <c r="G5" s="352" t="s">
        <v>5</v>
      </c>
      <c r="H5" s="352" t="s">
        <v>6</v>
      </c>
      <c r="I5" s="450" t="s">
        <v>16</v>
      </c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2"/>
      <c r="U5" s="352" t="s">
        <v>20</v>
      </c>
      <c r="V5" s="345" t="s">
        <v>14</v>
      </c>
    </row>
    <row r="6" spans="1:24" ht="23.25" customHeight="1">
      <c r="A6" s="358"/>
      <c r="B6" s="358"/>
      <c r="C6" s="358"/>
      <c r="D6" s="358"/>
      <c r="E6" s="358"/>
      <c r="F6" s="358"/>
      <c r="G6" s="358"/>
      <c r="H6" s="358"/>
      <c r="I6" s="348" t="s">
        <v>7</v>
      </c>
      <c r="J6" s="354" t="s">
        <v>1019</v>
      </c>
      <c r="K6" s="354" t="s">
        <v>1020</v>
      </c>
      <c r="L6" s="350" t="s">
        <v>15</v>
      </c>
      <c r="M6" s="352" t="s">
        <v>10</v>
      </c>
      <c r="N6" s="352" t="s">
        <v>9</v>
      </c>
      <c r="O6" s="400" t="s">
        <v>17</v>
      </c>
      <c r="P6" s="401"/>
      <c r="Q6" s="421" t="s">
        <v>18</v>
      </c>
      <c r="R6" s="422"/>
      <c r="S6" s="445" t="s">
        <v>13</v>
      </c>
      <c r="T6" s="352" t="s">
        <v>8</v>
      </c>
      <c r="U6" s="358"/>
      <c r="V6" s="346"/>
    </row>
    <row r="7" spans="1:24" ht="22.5" customHeight="1">
      <c r="A7" s="353"/>
      <c r="B7" s="353"/>
      <c r="C7" s="353"/>
      <c r="D7" s="353"/>
      <c r="E7" s="353"/>
      <c r="F7" s="353"/>
      <c r="G7" s="353"/>
      <c r="H7" s="353"/>
      <c r="I7" s="349"/>
      <c r="J7" s="354"/>
      <c r="K7" s="354"/>
      <c r="L7" s="351"/>
      <c r="M7" s="358"/>
      <c r="N7" s="353"/>
      <c r="O7" s="176" t="s">
        <v>11</v>
      </c>
      <c r="P7" s="176" t="s">
        <v>12</v>
      </c>
      <c r="Q7" s="176" t="s">
        <v>11</v>
      </c>
      <c r="R7" s="176" t="s">
        <v>12</v>
      </c>
      <c r="S7" s="446"/>
      <c r="T7" s="353"/>
      <c r="U7" s="353"/>
      <c r="V7" s="347"/>
    </row>
    <row r="8" spans="1:24" ht="16.5" customHeight="1">
      <c r="A8" s="447" t="s">
        <v>879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  <c r="W8" s="54"/>
      <c r="X8" s="55"/>
    </row>
    <row r="9" spans="1:24" ht="24" customHeight="1">
      <c r="A9" s="306">
        <v>1</v>
      </c>
      <c r="B9" s="306" t="s">
        <v>426</v>
      </c>
      <c r="C9" s="453" t="s">
        <v>147</v>
      </c>
      <c r="D9" s="6" t="s">
        <v>148</v>
      </c>
      <c r="E9" s="23">
        <v>1</v>
      </c>
      <c r="F9" s="34" t="s">
        <v>668</v>
      </c>
      <c r="G9" s="321" t="s">
        <v>931</v>
      </c>
      <c r="H9" s="456">
        <v>185.7</v>
      </c>
      <c r="I9" s="17"/>
      <c r="J9" s="383" t="s">
        <v>1034</v>
      </c>
      <c r="K9" s="387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06">
        <v>126.37</v>
      </c>
      <c r="V9" s="18"/>
      <c r="W9" s="55"/>
      <c r="X9" s="55"/>
    </row>
    <row r="10" spans="1:24" ht="13.5" customHeight="1">
      <c r="A10" s="307"/>
      <c r="B10" s="307"/>
      <c r="C10" s="454"/>
      <c r="D10" s="7" t="s">
        <v>149</v>
      </c>
      <c r="E10" s="23">
        <v>2</v>
      </c>
      <c r="F10" s="34" t="s">
        <v>669</v>
      </c>
      <c r="G10" s="322"/>
      <c r="H10" s="457"/>
      <c r="I10" s="17"/>
      <c r="J10" s="384"/>
      <c r="K10" s="388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07"/>
      <c r="V10" s="16"/>
    </row>
    <row r="11" spans="1:24" ht="24" customHeight="1">
      <c r="A11" s="307"/>
      <c r="B11" s="307"/>
      <c r="C11" s="454"/>
      <c r="D11" s="6" t="s">
        <v>150</v>
      </c>
      <c r="E11" s="23">
        <v>3</v>
      </c>
      <c r="F11" s="34" t="s">
        <v>670</v>
      </c>
      <c r="G11" s="322"/>
      <c r="H11" s="457"/>
      <c r="I11" s="17"/>
      <c r="J11" s="384"/>
      <c r="K11" s="388"/>
      <c r="L11" s="90"/>
      <c r="M11" s="88"/>
      <c r="N11" s="88"/>
      <c r="O11" s="88">
        <v>1</v>
      </c>
      <c r="P11" s="87"/>
      <c r="Q11" s="87"/>
      <c r="R11" s="87"/>
      <c r="S11" s="87"/>
      <c r="T11" s="87"/>
      <c r="U11" s="307"/>
      <c r="V11" s="36" t="s">
        <v>1081</v>
      </c>
    </row>
    <row r="12" spans="1:24" ht="25.5" customHeight="1">
      <c r="A12" s="308"/>
      <c r="B12" s="308"/>
      <c r="C12" s="455"/>
      <c r="D12" s="6" t="s">
        <v>49</v>
      </c>
      <c r="E12" s="23">
        <v>4</v>
      </c>
      <c r="F12" s="34" t="s">
        <v>671</v>
      </c>
      <c r="G12" s="323"/>
      <c r="H12" s="458"/>
      <c r="I12" s="17"/>
      <c r="J12" s="385"/>
      <c r="K12" s="389"/>
      <c r="L12" s="90"/>
      <c r="M12" s="88"/>
      <c r="N12" s="88"/>
      <c r="O12" s="88"/>
      <c r="P12" s="88"/>
      <c r="Q12" s="88"/>
      <c r="R12" s="88"/>
      <c r="S12" s="88"/>
      <c r="T12" s="88">
        <v>1</v>
      </c>
      <c r="U12" s="308"/>
      <c r="V12" s="31"/>
    </row>
    <row r="13" spans="1:24" ht="14.25" customHeight="1">
      <c r="A13" s="306">
        <v>2</v>
      </c>
      <c r="B13" s="306" t="s">
        <v>427</v>
      </c>
      <c r="C13" s="453" t="s">
        <v>147</v>
      </c>
      <c r="D13" s="6" t="s">
        <v>151</v>
      </c>
      <c r="E13" s="23">
        <v>1</v>
      </c>
      <c r="F13" s="2" t="s">
        <v>673</v>
      </c>
      <c r="G13" s="321" t="s">
        <v>932</v>
      </c>
      <c r="H13" s="456">
        <v>181.86</v>
      </c>
      <c r="I13" s="17"/>
      <c r="J13" s="383" t="s">
        <v>1035</v>
      </c>
      <c r="K13" s="387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90">
        <v>93.3</v>
      </c>
      <c r="V13" s="31"/>
    </row>
    <row r="14" spans="1:24" ht="15" customHeight="1">
      <c r="A14" s="307"/>
      <c r="B14" s="307"/>
      <c r="C14" s="454"/>
      <c r="D14" s="6" t="s">
        <v>152</v>
      </c>
      <c r="E14" s="23">
        <v>2</v>
      </c>
      <c r="F14" s="2" t="s">
        <v>672</v>
      </c>
      <c r="G14" s="322"/>
      <c r="H14" s="457"/>
      <c r="I14" s="17"/>
      <c r="J14" s="384"/>
      <c r="K14" s="388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91"/>
      <c r="V14" s="36"/>
    </row>
    <row r="15" spans="1:24" ht="27" customHeight="1">
      <c r="A15" s="307"/>
      <c r="B15" s="307"/>
      <c r="C15" s="454"/>
      <c r="D15" s="6" t="s">
        <v>153</v>
      </c>
      <c r="E15" s="23">
        <v>3</v>
      </c>
      <c r="F15" s="2" t="s">
        <v>765</v>
      </c>
      <c r="G15" s="322"/>
      <c r="H15" s="457"/>
      <c r="I15" s="17"/>
      <c r="J15" s="384"/>
      <c r="K15" s="388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91"/>
      <c r="V15" s="37" t="s">
        <v>1079</v>
      </c>
    </row>
    <row r="16" spans="1:24" ht="30" customHeight="1">
      <c r="A16" s="308"/>
      <c r="B16" s="308"/>
      <c r="C16" s="455"/>
      <c r="D16" s="6" t="s">
        <v>154</v>
      </c>
      <c r="E16" s="23">
        <v>4</v>
      </c>
      <c r="F16" s="2" t="s">
        <v>674</v>
      </c>
      <c r="G16" s="323"/>
      <c r="H16" s="458"/>
      <c r="I16" s="17"/>
      <c r="J16" s="385"/>
      <c r="K16" s="389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92"/>
      <c r="V16" s="31"/>
    </row>
    <row r="17" spans="1:22" ht="25.5" customHeight="1">
      <c r="A17" s="306">
        <v>3</v>
      </c>
      <c r="B17" s="306" t="s">
        <v>75</v>
      </c>
      <c r="C17" s="453" t="s">
        <v>147</v>
      </c>
      <c r="D17" s="6" t="s">
        <v>155</v>
      </c>
      <c r="E17" s="23">
        <v>1</v>
      </c>
      <c r="F17" s="2" t="s">
        <v>675</v>
      </c>
      <c r="G17" s="331" t="s">
        <v>933</v>
      </c>
      <c r="H17" s="456">
        <v>187.28</v>
      </c>
      <c r="I17" s="17"/>
      <c r="J17" s="383" t="s">
        <v>1036</v>
      </c>
      <c r="K17" s="387" t="s">
        <v>1030</v>
      </c>
      <c r="L17" s="88"/>
      <c r="M17" s="88"/>
      <c r="N17" s="88"/>
      <c r="O17" s="88"/>
      <c r="P17" s="88"/>
      <c r="Q17" s="88"/>
      <c r="R17" s="88"/>
      <c r="S17" s="88"/>
      <c r="T17" s="88">
        <v>1</v>
      </c>
      <c r="U17" s="306">
        <v>126.36</v>
      </c>
      <c r="V17" s="36"/>
    </row>
    <row r="18" spans="1:22" ht="30" customHeight="1">
      <c r="A18" s="307"/>
      <c r="B18" s="307"/>
      <c r="C18" s="454"/>
      <c r="D18" s="6" t="s">
        <v>156</v>
      </c>
      <c r="E18" s="23">
        <v>2</v>
      </c>
      <c r="F18" s="2" t="s">
        <v>676</v>
      </c>
      <c r="G18" s="332"/>
      <c r="H18" s="457"/>
      <c r="I18" s="17"/>
      <c r="J18" s="384"/>
      <c r="K18" s="388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07"/>
      <c r="V18" s="36" t="s">
        <v>1080</v>
      </c>
    </row>
    <row r="19" spans="1:22" ht="17.25" customHeight="1">
      <c r="A19" s="307"/>
      <c r="B19" s="307"/>
      <c r="C19" s="454"/>
      <c r="D19" s="6" t="s">
        <v>157</v>
      </c>
      <c r="E19" s="23">
        <v>3</v>
      </c>
      <c r="F19" s="2" t="s">
        <v>677</v>
      </c>
      <c r="G19" s="332"/>
      <c r="H19" s="457"/>
      <c r="I19" s="17">
        <v>1</v>
      </c>
      <c r="J19" s="384"/>
      <c r="K19" s="388"/>
      <c r="L19" s="87"/>
      <c r="M19" s="87"/>
      <c r="N19" s="87"/>
      <c r="O19" s="87"/>
      <c r="P19" s="87"/>
      <c r="Q19" s="87"/>
      <c r="R19" s="87"/>
      <c r="S19" s="87"/>
      <c r="T19" s="87"/>
      <c r="U19" s="307"/>
      <c r="V19" s="53" t="s">
        <v>1001</v>
      </c>
    </row>
    <row r="20" spans="1:22" ht="15" customHeight="1">
      <c r="A20" s="308"/>
      <c r="B20" s="308"/>
      <c r="C20" s="455"/>
      <c r="D20" s="6" t="s">
        <v>158</v>
      </c>
      <c r="E20" s="23">
        <v>4</v>
      </c>
      <c r="F20" s="2" t="s">
        <v>678</v>
      </c>
      <c r="G20" s="333"/>
      <c r="H20" s="458"/>
      <c r="I20" s="17"/>
      <c r="J20" s="385"/>
      <c r="K20" s="389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08"/>
      <c r="V20" s="18"/>
    </row>
    <row r="21" spans="1:22" ht="25.5">
      <c r="A21" s="306">
        <v>4</v>
      </c>
      <c r="B21" s="306" t="s">
        <v>76</v>
      </c>
      <c r="C21" s="453" t="s">
        <v>159</v>
      </c>
      <c r="D21" s="6" t="s">
        <v>160</v>
      </c>
      <c r="E21" s="23">
        <v>1</v>
      </c>
      <c r="F21" s="34" t="s">
        <v>679</v>
      </c>
      <c r="G21" s="321" t="s">
        <v>936</v>
      </c>
      <c r="H21" s="456">
        <v>184.37</v>
      </c>
      <c r="I21" s="17"/>
      <c r="J21" s="383" t="s">
        <v>1037</v>
      </c>
      <c r="K21" s="387" t="s">
        <v>1030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459">
        <v>149.69999999999999</v>
      </c>
      <c r="V21" s="18"/>
    </row>
    <row r="22" spans="1:22" ht="26.25" customHeight="1">
      <c r="A22" s="307"/>
      <c r="B22" s="307"/>
      <c r="C22" s="454"/>
      <c r="D22" s="6" t="s">
        <v>161</v>
      </c>
      <c r="E22" s="23">
        <v>2</v>
      </c>
      <c r="F22" s="34" t="s">
        <v>572</v>
      </c>
      <c r="G22" s="322"/>
      <c r="H22" s="457"/>
      <c r="I22" s="17"/>
      <c r="J22" s="384"/>
      <c r="K22" s="388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460"/>
      <c r="V22" s="36" t="s">
        <v>1080</v>
      </c>
    </row>
    <row r="23" spans="1:22" ht="25.5">
      <c r="A23" s="307"/>
      <c r="B23" s="307"/>
      <c r="C23" s="454"/>
      <c r="D23" s="6" t="s">
        <v>162</v>
      </c>
      <c r="E23" s="23">
        <v>3</v>
      </c>
      <c r="F23" s="2" t="s">
        <v>573</v>
      </c>
      <c r="G23" s="322"/>
      <c r="H23" s="457"/>
      <c r="I23" s="17"/>
      <c r="J23" s="384"/>
      <c r="K23" s="388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460"/>
      <c r="V23" s="36"/>
    </row>
    <row r="24" spans="1:22" ht="13.5" customHeight="1">
      <c r="A24" s="308"/>
      <c r="B24" s="308"/>
      <c r="C24" s="455"/>
      <c r="D24" s="6" t="s">
        <v>163</v>
      </c>
      <c r="E24" s="23">
        <v>4</v>
      </c>
      <c r="F24" s="34" t="s">
        <v>680</v>
      </c>
      <c r="G24" s="323"/>
      <c r="H24" s="458"/>
      <c r="I24" s="17"/>
      <c r="J24" s="385"/>
      <c r="K24" s="389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461"/>
      <c r="V24" s="18"/>
    </row>
    <row r="25" spans="1:22" ht="12.75" customHeight="1">
      <c r="A25" s="306">
        <v>5</v>
      </c>
      <c r="B25" s="306" t="s">
        <v>77</v>
      </c>
      <c r="C25" s="453" t="s">
        <v>159</v>
      </c>
      <c r="D25" s="6" t="s">
        <v>164</v>
      </c>
      <c r="E25" s="23">
        <v>1</v>
      </c>
      <c r="F25" s="34" t="s">
        <v>681</v>
      </c>
      <c r="G25" s="321" t="s">
        <v>936</v>
      </c>
      <c r="H25" s="456">
        <v>231.09</v>
      </c>
      <c r="I25" s="17"/>
      <c r="J25" s="386" t="s">
        <v>1038</v>
      </c>
      <c r="K25" s="386" t="s">
        <v>1030</v>
      </c>
      <c r="L25" s="122"/>
      <c r="M25" s="88"/>
      <c r="N25" s="88"/>
      <c r="O25" s="88"/>
      <c r="P25" s="88"/>
      <c r="Q25" s="88"/>
      <c r="R25" s="88"/>
      <c r="S25" s="88"/>
      <c r="T25" s="88">
        <v>1</v>
      </c>
      <c r="U25" s="459">
        <v>123.8</v>
      </c>
      <c r="V25" s="18"/>
    </row>
    <row r="26" spans="1:22" ht="27" customHeight="1">
      <c r="A26" s="307"/>
      <c r="B26" s="307"/>
      <c r="C26" s="454"/>
      <c r="D26" s="6" t="s">
        <v>165</v>
      </c>
      <c r="E26" s="23">
        <v>2</v>
      </c>
      <c r="F26" s="34" t="s">
        <v>574</v>
      </c>
      <c r="G26" s="322"/>
      <c r="H26" s="457"/>
      <c r="I26" s="17"/>
      <c r="J26" s="386"/>
      <c r="K26" s="386"/>
      <c r="L26" s="122"/>
      <c r="M26" s="88"/>
      <c r="N26" s="88"/>
      <c r="O26" s="88"/>
      <c r="P26" s="88"/>
      <c r="Q26" s="88"/>
      <c r="R26" s="88"/>
      <c r="S26" s="88">
        <v>1</v>
      </c>
      <c r="T26" s="87"/>
      <c r="U26" s="460"/>
      <c r="V26" s="18"/>
    </row>
    <row r="27" spans="1:22" ht="26.25">
      <c r="A27" s="307"/>
      <c r="B27" s="307"/>
      <c r="C27" s="454"/>
      <c r="D27" s="6" t="s">
        <v>166</v>
      </c>
      <c r="E27" s="23">
        <v>3</v>
      </c>
      <c r="F27" s="34" t="s">
        <v>575</v>
      </c>
      <c r="G27" s="322"/>
      <c r="H27" s="457"/>
      <c r="I27" s="17"/>
      <c r="J27" s="386"/>
      <c r="K27" s="386"/>
      <c r="L27" s="122"/>
      <c r="M27" s="88"/>
      <c r="N27" s="88"/>
      <c r="O27" s="88"/>
      <c r="P27" s="88"/>
      <c r="Q27" s="88"/>
      <c r="R27" s="88"/>
      <c r="S27" s="88">
        <v>1</v>
      </c>
      <c r="T27" s="87"/>
      <c r="U27" s="460"/>
      <c r="V27" s="36" t="s">
        <v>1079</v>
      </c>
    </row>
    <row r="28" spans="1:22" ht="25.5">
      <c r="A28" s="307"/>
      <c r="B28" s="307"/>
      <c r="C28" s="454"/>
      <c r="D28" s="6" t="s">
        <v>167</v>
      </c>
      <c r="E28" s="23">
        <v>4</v>
      </c>
      <c r="F28" s="34" t="s">
        <v>576</v>
      </c>
      <c r="G28" s="322"/>
      <c r="H28" s="457"/>
      <c r="I28" s="17"/>
      <c r="J28" s="386"/>
      <c r="K28" s="386"/>
      <c r="L28" s="122"/>
      <c r="M28" s="88"/>
      <c r="N28" s="88"/>
      <c r="O28" s="88"/>
      <c r="P28" s="88"/>
      <c r="Q28" s="88"/>
      <c r="R28" s="88"/>
      <c r="S28" s="88">
        <v>1</v>
      </c>
      <c r="T28" s="87"/>
      <c r="U28" s="460"/>
      <c r="V28" s="18"/>
    </row>
    <row r="29" spans="1:22" ht="20.25" customHeight="1">
      <c r="A29" s="308"/>
      <c r="B29" s="308"/>
      <c r="C29" s="455"/>
      <c r="D29" s="6" t="s">
        <v>168</v>
      </c>
      <c r="E29" s="23">
        <v>5</v>
      </c>
      <c r="F29" s="34" t="s">
        <v>682</v>
      </c>
      <c r="G29" s="323"/>
      <c r="H29" s="458"/>
      <c r="I29" s="17"/>
      <c r="J29" s="386"/>
      <c r="K29" s="386"/>
      <c r="L29" s="89"/>
      <c r="M29" s="88"/>
      <c r="N29" s="88"/>
      <c r="O29" s="88"/>
      <c r="P29" s="88"/>
      <c r="Q29" s="88"/>
      <c r="R29" s="88"/>
      <c r="S29" s="88">
        <v>1</v>
      </c>
      <c r="T29" s="87"/>
      <c r="U29" s="461"/>
      <c r="V29" s="31"/>
    </row>
    <row r="30" spans="1:22" ht="18.75" customHeight="1">
      <c r="A30" s="177"/>
      <c r="B30" s="370" t="s">
        <v>433</v>
      </c>
      <c r="C30" s="371"/>
      <c r="D30" s="372"/>
      <c r="E30" s="27">
        <f>E12+E16+E20+E24+E29</f>
        <v>21</v>
      </c>
      <c r="F30" s="28"/>
      <c r="G30" s="166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1</v>
      </c>
      <c r="P30" s="27">
        <f t="shared" si="0"/>
        <v>0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619.53</v>
      </c>
      <c r="V30" s="1"/>
    </row>
    <row r="31" spans="1:22">
      <c r="A31" s="462" t="s">
        <v>860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4"/>
    </row>
    <row r="32" spans="1:22" ht="54" customHeight="1">
      <c r="A32" s="219">
        <v>1</v>
      </c>
      <c r="B32" s="219" t="s">
        <v>816</v>
      </c>
      <c r="C32" s="86" t="s">
        <v>173</v>
      </c>
      <c r="D32" s="86" t="s">
        <v>812</v>
      </c>
      <c r="E32" s="219">
        <v>1</v>
      </c>
      <c r="F32" s="86" t="s">
        <v>873</v>
      </c>
      <c r="G32" s="158" t="s">
        <v>868</v>
      </c>
      <c r="H32" s="233">
        <v>43.08</v>
      </c>
      <c r="I32" s="218"/>
      <c r="J32" s="218"/>
      <c r="K32" s="218"/>
      <c r="L32" s="92"/>
      <c r="M32" s="92"/>
      <c r="N32" s="92"/>
      <c r="O32" s="92"/>
      <c r="P32" s="92"/>
      <c r="Q32" s="92"/>
      <c r="R32" s="92"/>
      <c r="S32" s="92">
        <v>1</v>
      </c>
      <c r="T32" s="91"/>
      <c r="U32" s="218">
        <v>22.16</v>
      </c>
      <c r="V32" s="41" t="s">
        <v>1013</v>
      </c>
    </row>
    <row r="33" spans="1:24" ht="37.5" customHeight="1">
      <c r="A33" s="219">
        <v>2</v>
      </c>
      <c r="B33" s="219" t="s">
        <v>818</v>
      </c>
      <c r="C33" s="86" t="s">
        <v>169</v>
      </c>
      <c r="D33" s="86" t="s">
        <v>813</v>
      </c>
      <c r="E33" s="219">
        <v>1</v>
      </c>
      <c r="F33" s="86" t="s">
        <v>815</v>
      </c>
      <c r="G33" s="158" t="s">
        <v>869</v>
      </c>
      <c r="H33" s="233">
        <v>45.64</v>
      </c>
      <c r="I33" s="218">
        <v>1</v>
      </c>
      <c r="J33" s="218"/>
      <c r="K33" s="218"/>
      <c r="L33" s="91"/>
      <c r="M33" s="91"/>
      <c r="N33" s="91"/>
      <c r="O33" s="91"/>
      <c r="P33" s="91"/>
      <c r="Q33" s="91"/>
      <c r="R33" s="91"/>
      <c r="S33" s="91"/>
      <c r="T33" s="91"/>
      <c r="U33" s="218"/>
      <c r="V33" s="38"/>
    </row>
    <row r="34" spans="1:24" ht="37.5" customHeight="1">
      <c r="A34" s="219">
        <v>3</v>
      </c>
      <c r="B34" s="219" t="s">
        <v>819</v>
      </c>
      <c r="C34" s="86" t="s">
        <v>159</v>
      </c>
      <c r="D34" s="86" t="s">
        <v>810</v>
      </c>
      <c r="E34" s="219">
        <v>1</v>
      </c>
      <c r="F34" s="46" t="s">
        <v>874</v>
      </c>
      <c r="G34" s="158" t="s">
        <v>869</v>
      </c>
      <c r="H34" s="234">
        <v>45.81</v>
      </c>
      <c r="I34" s="218">
        <v>1</v>
      </c>
      <c r="J34" s="218"/>
      <c r="K34" s="218"/>
      <c r="L34" s="91"/>
      <c r="M34" s="91"/>
      <c r="N34" s="91"/>
      <c r="O34" s="91"/>
      <c r="P34" s="91"/>
      <c r="Q34" s="91"/>
      <c r="R34" s="91"/>
      <c r="S34" s="91"/>
      <c r="T34" s="91"/>
      <c r="U34" s="218"/>
      <c r="V34" s="41" t="s">
        <v>981</v>
      </c>
    </row>
    <row r="35" spans="1:24" ht="18.75" customHeight="1">
      <c r="A35" s="177"/>
      <c r="B35" s="370" t="s">
        <v>433</v>
      </c>
      <c r="C35" s="371"/>
      <c r="D35" s="372"/>
      <c r="E35" s="47">
        <f>E32+E34+E33</f>
        <v>3</v>
      </c>
      <c r="F35" s="28"/>
      <c r="G35" s="166"/>
      <c r="H35" s="60">
        <f>SUM(H32:H34)</f>
        <v>134.53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0</v>
      </c>
      <c r="Q35" s="27">
        <f t="shared" si="1"/>
        <v>0</v>
      </c>
      <c r="R35" s="27">
        <f t="shared" si="1"/>
        <v>0</v>
      </c>
      <c r="S35" s="27">
        <f t="shared" si="1"/>
        <v>1</v>
      </c>
      <c r="T35" s="27">
        <f t="shared" si="1"/>
        <v>0</v>
      </c>
      <c r="U35" s="27">
        <f t="shared" si="1"/>
        <v>22.16</v>
      </c>
      <c r="V35" s="1"/>
    </row>
    <row r="40" spans="1:24" ht="15.75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55"/>
      <c r="X40" s="55"/>
    </row>
    <row r="41" spans="1:24">
      <c r="A41" s="55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65"/>
      <c r="V41" s="406"/>
      <c r="W41" s="55"/>
      <c r="X41" s="55"/>
    </row>
    <row r="42" spans="1:24">
      <c r="A42" s="55"/>
      <c r="B42" s="55"/>
      <c r="C42" s="55"/>
      <c r="D42" s="55"/>
      <c r="E42" s="55"/>
      <c r="F42" s="55"/>
      <c r="G42" s="161"/>
      <c r="H42" s="55"/>
      <c r="I42" s="55"/>
      <c r="J42" s="143"/>
      <c r="K42" s="143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4">
    <mergeCell ref="B30:D30"/>
    <mergeCell ref="A31:V31"/>
    <mergeCell ref="B35:D35"/>
    <mergeCell ref="A40:V40"/>
    <mergeCell ref="B41:T41"/>
    <mergeCell ref="U41:V41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I3"/>
    <mergeCell ref="L3:V3"/>
    <mergeCell ref="A4:G4"/>
    <mergeCell ref="H4:V4"/>
    <mergeCell ref="N6:N7"/>
    <mergeCell ref="O6:P6"/>
    <mergeCell ref="Q6:R6"/>
    <mergeCell ref="S6:S7"/>
    <mergeCell ref="T6:T7"/>
  </mergeCells>
  <pageMargins left="0.196850393700787" right="7.8740157480315001E-2" top="0.28999999999999998" bottom="0.15748031496063" header="0.15748031496063" footer="0.118110236220472"/>
  <pageSetup paperSize="9" scale="95" orientation="landscape" r:id="rId1"/>
  <rowBreaks count="1" manualBreakCount="1">
    <brk id="2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view="pageBreakPreview" zoomScale="89" zoomScaleSheetLayoutView="89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J35" sqref="J35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5.85546875" customWidth="1"/>
    <col min="22" max="22" width="12.140625" customWidth="1"/>
  </cols>
  <sheetData>
    <row r="1" spans="1:24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4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4">
      <c r="A3" s="398" t="s">
        <v>1108</v>
      </c>
      <c r="B3" s="399"/>
      <c r="C3" s="399"/>
      <c r="D3" s="399"/>
      <c r="E3" s="399"/>
      <c r="F3" s="399"/>
      <c r="G3" s="399"/>
      <c r="H3" s="399"/>
      <c r="I3" s="399"/>
      <c r="J3" s="142"/>
      <c r="K3" s="142"/>
      <c r="L3" s="404" t="str">
        <f>Summary!U3</f>
        <v>Date:-28.02.2014</v>
      </c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4" ht="32.25" customHeight="1">
      <c r="A4" s="355" t="s">
        <v>1103</v>
      </c>
      <c r="B4" s="443"/>
      <c r="C4" s="443"/>
      <c r="D4" s="443"/>
      <c r="E4" s="443"/>
      <c r="F4" s="443"/>
      <c r="G4" s="444"/>
      <c r="H4" s="355" t="s">
        <v>772</v>
      </c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4" ht="13.5" customHeight="1">
      <c r="A5" s="352" t="s">
        <v>0</v>
      </c>
      <c r="B5" s="352" t="s">
        <v>1</v>
      </c>
      <c r="C5" s="352" t="s">
        <v>2</v>
      </c>
      <c r="D5" s="352" t="s">
        <v>3</v>
      </c>
      <c r="E5" s="352" t="s">
        <v>769</v>
      </c>
      <c r="F5" s="352" t="s">
        <v>4</v>
      </c>
      <c r="G5" s="352" t="s">
        <v>5</v>
      </c>
      <c r="H5" s="352" t="s">
        <v>6</v>
      </c>
      <c r="I5" s="450" t="s">
        <v>16</v>
      </c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2"/>
      <c r="U5" s="352" t="s">
        <v>20</v>
      </c>
      <c r="V5" s="345" t="s">
        <v>14</v>
      </c>
    </row>
    <row r="6" spans="1:24" ht="23.25" customHeight="1">
      <c r="A6" s="358"/>
      <c r="B6" s="358"/>
      <c r="C6" s="358"/>
      <c r="D6" s="358"/>
      <c r="E6" s="358"/>
      <c r="F6" s="358"/>
      <c r="G6" s="358"/>
      <c r="H6" s="358"/>
      <c r="I6" s="348" t="s">
        <v>7</v>
      </c>
      <c r="J6" s="354" t="s">
        <v>1019</v>
      </c>
      <c r="K6" s="354" t="s">
        <v>1020</v>
      </c>
      <c r="L6" s="350" t="s">
        <v>15</v>
      </c>
      <c r="M6" s="352" t="s">
        <v>10</v>
      </c>
      <c r="N6" s="352" t="s">
        <v>9</v>
      </c>
      <c r="O6" s="400" t="s">
        <v>17</v>
      </c>
      <c r="P6" s="401"/>
      <c r="Q6" s="421" t="s">
        <v>18</v>
      </c>
      <c r="R6" s="422"/>
      <c r="S6" s="445" t="s">
        <v>13</v>
      </c>
      <c r="T6" s="352" t="s">
        <v>8</v>
      </c>
      <c r="U6" s="358"/>
      <c r="V6" s="346"/>
    </row>
    <row r="7" spans="1:24" ht="22.5" customHeight="1">
      <c r="A7" s="353"/>
      <c r="B7" s="353"/>
      <c r="C7" s="353"/>
      <c r="D7" s="353"/>
      <c r="E7" s="353"/>
      <c r="F7" s="353"/>
      <c r="G7" s="353"/>
      <c r="H7" s="353"/>
      <c r="I7" s="349"/>
      <c r="J7" s="354"/>
      <c r="K7" s="354"/>
      <c r="L7" s="351"/>
      <c r="M7" s="358"/>
      <c r="N7" s="353"/>
      <c r="O7" s="8" t="s">
        <v>11</v>
      </c>
      <c r="P7" s="8" t="s">
        <v>12</v>
      </c>
      <c r="Q7" s="8" t="s">
        <v>11</v>
      </c>
      <c r="R7" s="8" t="s">
        <v>12</v>
      </c>
      <c r="S7" s="446"/>
      <c r="T7" s="353"/>
      <c r="U7" s="353"/>
      <c r="V7" s="347"/>
    </row>
    <row r="8" spans="1:24" ht="16.5" customHeight="1">
      <c r="A8" s="447" t="s">
        <v>879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  <c r="W8" s="54"/>
      <c r="X8" s="55"/>
    </row>
    <row r="9" spans="1:24" ht="21.75" customHeight="1">
      <c r="A9" s="306">
        <v>1</v>
      </c>
      <c r="B9" s="306" t="s">
        <v>78</v>
      </c>
      <c r="C9" s="453" t="s">
        <v>169</v>
      </c>
      <c r="D9" s="20" t="s">
        <v>170</v>
      </c>
      <c r="E9" s="23">
        <v>1</v>
      </c>
      <c r="F9" s="2" t="s">
        <v>683</v>
      </c>
      <c r="G9" s="377" t="s">
        <v>937</v>
      </c>
      <c r="H9" s="456">
        <v>131.15</v>
      </c>
      <c r="I9" s="17">
        <v>1</v>
      </c>
      <c r="J9" s="383" t="s">
        <v>1039</v>
      </c>
      <c r="K9" s="383" t="s">
        <v>1030</v>
      </c>
      <c r="L9" s="87"/>
      <c r="M9" s="87"/>
      <c r="N9" s="87"/>
      <c r="O9" s="87"/>
      <c r="P9" s="87"/>
      <c r="Q9" s="87"/>
      <c r="R9" s="87"/>
      <c r="S9" s="87"/>
      <c r="T9" s="87"/>
      <c r="U9" s="306">
        <v>8.83</v>
      </c>
      <c r="V9" s="18" t="s">
        <v>935</v>
      </c>
    </row>
    <row r="10" spans="1:24" ht="27.75" customHeight="1">
      <c r="A10" s="307"/>
      <c r="B10" s="307"/>
      <c r="C10" s="454"/>
      <c r="D10" s="6" t="s">
        <v>171</v>
      </c>
      <c r="E10" s="23">
        <v>2</v>
      </c>
      <c r="F10" s="2" t="s">
        <v>684</v>
      </c>
      <c r="G10" s="378"/>
      <c r="H10" s="457"/>
      <c r="I10" s="17">
        <v>1</v>
      </c>
      <c r="J10" s="384"/>
      <c r="K10" s="384"/>
      <c r="L10" s="87"/>
      <c r="M10" s="87"/>
      <c r="N10" s="87"/>
      <c r="O10" s="87"/>
      <c r="P10" s="87"/>
      <c r="Q10" s="87"/>
      <c r="R10" s="87"/>
      <c r="S10" s="87"/>
      <c r="T10" s="87"/>
      <c r="U10" s="307"/>
      <c r="V10" s="18" t="s">
        <v>783</v>
      </c>
    </row>
    <row r="11" spans="1:24" ht="31.5" customHeight="1">
      <c r="A11" s="308"/>
      <c r="B11" s="308"/>
      <c r="C11" s="455"/>
      <c r="D11" s="6" t="s">
        <v>172</v>
      </c>
      <c r="E11" s="23">
        <v>3</v>
      </c>
      <c r="F11" s="2" t="s">
        <v>685</v>
      </c>
      <c r="G11" s="379"/>
      <c r="H11" s="458"/>
      <c r="I11" s="17"/>
      <c r="J11" s="385"/>
      <c r="K11" s="385"/>
      <c r="L11" s="88"/>
      <c r="M11" s="88"/>
      <c r="N11" s="88"/>
      <c r="O11" s="88"/>
      <c r="P11" s="173"/>
      <c r="Q11" s="173"/>
      <c r="R11" s="173">
        <v>1</v>
      </c>
      <c r="S11" s="87"/>
      <c r="T11" s="87"/>
      <c r="U11" s="308"/>
      <c r="V11" s="36" t="s">
        <v>1082</v>
      </c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65" t="s">
        <v>938</v>
      </c>
      <c r="H12" s="22">
        <v>44</v>
      </c>
      <c r="I12" s="17"/>
      <c r="J12" s="42" t="s">
        <v>1027</v>
      </c>
      <c r="K12" s="42" t="s">
        <v>1030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96">
        <v>39.020000000000003</v>
      </c>
      <c r="V12" s="36" t="s">
        <v>1083</v>
      </c>
    </row>
    <row r="13" spans="1:24" ht="27" customHeight="1">
      <c r="A13" s="306">
        <v>3</v>
      </c>
      <c r="B13" s="306" t="s">
        <v>80</v>
      </c>
      <c r="C13" s="453" t="s">
        <v>174</v>
      </c>
      <c r="D13" s="6" t="s">
        <v>175</v>
      </c>
      <c r="E13" s="23">
        <v>1</v>
      </c>
      <c r="F13" s="2" t="s">
        <v>687</v>
      </c>
      <c r="G13" s="342" t="s">
        <v>939</v>
      </c>
      <c r="H13" s="456">
        <v>131.86000000000001</v>
      </c>
      <c r="I13" s="17"/>
      <c r="J13" s="383" t="s">
        <v>1040</v>
      </c>
      <c r="K13" s="383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06">
        <v>120.28</v>
      </c>
      <c r="V13" s="36"/>
    </row>
    <row r="14" spans="1:24" ht="28.5" customHeight="1">
      <c r="A14" s="307"/>
      <c r="B14" s="307"/>
      <c r="C14" s="454"/>
      <c r="D14" s="6" t="s">
        <v>176</v>
      </c>
      <c r="E14" s="23">
        <v>2</v>
      </c>
      <c r="F14" s="34" t="s">
        <v>688</v>
      </c>
      <c r="G14" s="342"/>
      <c r="H14" s="457"/>
      <c r="I14" s="17"/>
      <c r="J14" s="384"/>
      <c r="K14" s="384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07"/>
      <c r="V14" s="36" t="s">
        <v>982</v>
      </c>
    </row>
    <row r="15" spans="1:24" ht="30.75" customHeight="1">
      <c r="A15" s="308"/>
      <c r="B15" s="308"/>
      <c r="C15" s="455"/>
      <c r="D15" s="6" t="s">
        <v>177</v>
      </c>
      <c r="E15" s="23">
        <v>3</v>
      </c>
      <c r="F15" s="34" t="s">
        <v>577</v>
      </c>
      <c r="G15" s="342"/>
      <c r="H15" s="458"/>
      <c r="I15" s="17"/>
      <c r="J15" s="385"/>
      <c r="K15" s="385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08"/>
      <c r="V15" s="36"/>
    </row>
    <row r="16" spans="1:24" ht="30" customHeight="1">
      <c r="A16" s="306">
        <v>4</v>
      </c>
      <c r="B16" s="306" t="s">
        <v>81</v>
      </c>
      <c r="C16" s="453" t="s">
        <v>174</v>
      </c>
      <c r="D16" s="6" t="s">
        <v>174</v>
      </c>
      <c r="E16" s="23">
        <v>1</v>
      </c>
      <c r="F16" s="34" t="s">
        <v>578</v>
      </c>
      <c r="G16" s="342" t="s">
        <v>958</v>
      </c>
      <c r="H16" s="456">
        <v>177.37</v>
      </c>
      <c r="I16" s="17"/>
      <c r="J16" s="383" t="s">
        <v>1041</v>
      </c>
      <c r="K16" s="383" t="s">
        <v>1030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59">
        <v>135.33000000000001</v>
      </c>
      <c r="V16" s="36"/>
    </row>
    <row r="17" spans="1:22" ht="29.25" customHeight="1">
      <c r="A17" s="307"/>
      <c r="B17" s="307"/>
      <c r="C17" s="454"/>
      <c r="D17" s="6" t="s">
        <v>178</v>
      </c>
      <c r="E17" s="23">
        <v>2</v>
      </c>
      <c r="F17" s="34" t="s">
        <v>689</v>
      </c>
      <c r="G17" s="342"/>
      <c r="H17" s="457"/>
      <c r="I17" s="17"/>
      <c r="J17" s="384"/>
      <c r="K17" s="384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60"/>
      <c r="V17" s="36" t="s">
        <v>982</v>
      </c>
    </row>
    <row r="18" spans="1:22" ht="28.5" customHeight="1">
      <c r="A18" s="307"/>
      <c r="B18" s="307"/>
      <c r="C18" s="454"/>
      <c r="D18" s="6" t="s">
        <v>179</v>
      </c>
      <c r="E18" s="23">
        <v>3</v>
      </c>
      <c r="F18" s="34" t="s">
        <v>579</v>
      </c>
      <c r="G18" s="342"/>
      <c r="H18" s="457"/>
      <c r="I18" s="17"/>
      <c r="J18" s="384"/>
      <c r="K18" s="384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60"/>
      <c r="V18" s="36"/>
    </row>
    <row r="19" spans="1:22" ht="28.5" customHeight="1">
      <c r="A19" s="308"/>
      <c r="B19" s="308"/>
      <c r="C19" s="455"/>
      <c r="D19" s="2" t="s">
        <v>180</v>
      </c>
      <c r="E19" s="23">
        <v>4</v>
      </c>
      <c r="F19" s="34" t="s">
        <v>690</v>
      </c>
      <c r="G19" s="342"/>
      <c r="H19" s="458"/>
      <c r="I19" s="17"/>
      <c r="J19" s="385"/>
      <c r="K19" s="385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61"/>
      <c r="V19" s="36"/>
    </row>
    <row r="20" spans="1:22" ht="21.75" customHeight="1">
      <c r="A20" s="306">
        <v>5</v>
      </c>
      <c r="B20" s="306" t="s">
        <v>82</v>
      </c>
      <c r="C20" s="453" t="s">
        <v>181</v>
      </c>
      <c r="D20" s="6" t="s">
        <v>182</v>
      </c>
      <c r="E20" s="23">
        <v>1</v>
      </c>
      <c r="F20" s="2" t="s">
        <v>691</v>
      </c>
      <c r="G20" s="321" t="s">
        <v>940</v>
      </c>
      <c r="H20" s="456">
        <v>142.74</v>
      </c>
      <c r="I20" s="17"/>
      <c r="J20" s="383" t="s">
        <v>1042</v>
      </c>
      <c r="K20" s="383" t="s">
        <v>1030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12">
        <v>119.79</v>
      </c>
      <c r="V20" s="18"/>
    </row>
    <row r="21" spans="1:22" ht="28.5" customHeight="1">
      <c r="A21" s="307"/>
      <c r="B21" s="307"/>
      <c r="C21" s="454"/>
      <c r="D21" s="6" t="s">
        <v>183</v>
      </c>
      <c r="E21" s="23">
        <v>2</v>
      </c>
      <c r="F21" s="2" t="s">
        <v>692</v>
      </c>
      <c r="G21" s="322"/>
      <c r="H21" s="457"/>
      <c r="I21" s="17"/>
      <c r="J21" s="384"/>
      <c r="K21" s="384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13"/>
      <c r="V21" s="36" t="s">
        <v>982</v>
      </c>
    </row>
    <row r="22" spans="1:22" ht="31.5" customHeight="1">
      <c r="A22" s="308"/>
      <c r="B22" s="308"/>
      <c r="C22" s="455"/>
      <c r="D22" s="6" t="s">
        <v>184</v>
      </c>
      <c r="E22" s="23">
        <v>3</v>
      </c>
      <c r="F22" s="2" t="s">
        <v>693</v>
      </c>
      <c r="G22" s="323"/>
      <c r="H22" s="458"/>
      <c r="I22" s="17"/>
      <c r="J22" s="385"/>
      <c r="K22" s="385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14"/>
      <c r="V22" s="18"/>
    </row>
    <row r="23" spans="1:22" ht="25.5" customHeight="1">
      <c r="A23" s="306">
        <v>6</v>
      </c>
      <c r="B23" s="306" t="s">
        <v>83</v>
      </c>
      <c r="C23" s="453" t="s">
        <v>181</v>
      </c>
      <c r="D23" s="6" t="s">
        <v>185</v>
      </c>
      <c r="E23" s="23">
        <v>1</v>
      </c>
      <c r="F23" s="34" t="s">
        <v>694</v>
      </c>
      <c r="G23" s="321" t="s">
        <v>965</v>
      </c>
      <c r="H23" s="456">
        <v>141.58000000000001</v>
      </c>
      <c r="I23" s="17"/>
      <c r="J23" s="383" t="s">
        <v>1043</v>
      </c>
      <c r="K23" s="383" t="s">
        <v>1030</v>
      </c>
      <c r="L23" s="88"/>
      <c r="M23" s="88"/>
      <c r="N23" s="88"/>
      <c r="O23" s="88"/>
      <c r="P23" s="88">
        <v>1</v>
      </c>
      <c r="Q23" s="87"/>
      <c r="R23" s="87"/>
      <c r="S23" s="87"/>
      <c r="T23" s="87"/>
      <c r="U23" s="306">
        <v>46.06</v>
      </c>
      <c r="V23" s="53"/>
    </row>
    <row r="24" spans="1:22" ht="32.25" customHeight="1">
      <c r="A24" s="307"/>
      <c r="B24" s="307"/>
      <c r="C24" s="454"/>
      <c r="D24" s="6" t="s">
        <v>186</v>
      </c>
      <c r="E24" s="23">
        <v>2</v>
      </c>
      <c r="F24" s="34" t="s">
        <v>695</v>
      </c>
      <c r="G24" s="322"/>
      <c r="H24" s="457"/>
      <c r="I24" s="17"/>
      <c r="J24" s="384"/>
      <c r="K24" s="384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07"/>
      <c r="V24" s="36" t="s">
        <v>1012</v>
      </c>
    </row>
    <row r="25" spans="1:22" ht="30" customHeight="1">
      <c r="A25" s="308"/>
      <c r="B25" s="308"/>
      <c r="C25" s="455"/>
      <c r="D25" s="6" t="s">
        <v>187</v>
      </c>
      <c r="E25" s="23">
        <v>3</v>
      </c>
      <c r="F25" s="2" t="s">
        <v>696</v>
      </c>
      <c r="G25" s="323"/>
      <c r="H25" s="458"/>
      <c r="I25" s="17"/>
      <c r="J25" s="385"/>
      <c r="K25" s="385"/>
      <c r="L25" s="88">
        <v>1</v>
      </c>
      <c r="M25" s="87"/>
      <c r="N25" s="87"/>
      <c r="O25" s="87"/>
      <c r="P25" s="87"/>
      <c r="Q25" s="87"/>
      <c r="R25" s="87"/>
      <c r="S25" s="87"/>
      <c r="T25" s="87"/>
      <c r="U25" s="308"/>
      <c r="V25" s="18" t="s">
        <v>1001</v>
      </c>
    </row>
    <row r="26" spans="1:22" ht="29.25" customHeight="1">
      <c r="A26" s="306">
        <v>7</v>
      </c>
      <c r="B26" s="306" t="s">
        <v>84</v>
      </c>
      <c r="C26" s="453" t="s">
        <v>181</v>
      </c>
      <c r="D26" s="6" t="s">
        <v>188</v>
      </c>
      <c r="E26" s="23">
        <v>1</v>
      </c>
      <c r="F26" s="2" t="s">
        <v>697</v>
      </c>
      <c r="G26" s="321" t="s">
        <v>941</v>
      </c>
      <c r="H26" s="456">
        <v>93.2</v>
      </c>
      <c r="I26" s="17"/>
      <c r="J26" s="383" t="s">
        <v>1044</v>
      </c>
      <c r="K26" s="383" t="s">
        <v>1030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06">
        <v>83.76</v>
      </c>
      <c r="V26" s="18"/>
    </row>
    <row r="27" spans="1:22" ht="30.75" customHeight="1">
      <c r="A27" s="308"/>
      <c r="B27" s="308"/>
      <c r="C27" s="455"/>
      <c r="D27" s="6" t="s">
        <v>189</v>
      </c>
      <c r="E27" s="23">
        <v>2</v>
      </c>
      <c r="F27" s="34" t="s">
        <v>698</v>
      </c>
      <c r="G27" s="323"/>
      <c r="H27" s="458"/>
      <c r="I27" s="17"/>
      <c r="J27" s="385"/>
      <c r="K27" s="385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08"/>
      <c r="V27" s="36" t="s">
        <v>980</v>
      </c>
    </row>
    <row r="28" spans="1:22" ht="29.25" customHeight="1">
      <c r="A28" s="306">
        <v>8</v>
      </c>
      <c r="B28" s="306" t="s">
        <v>85</v>
      </c>
      <c r="C28" s="453" t="s">
        <v>190</v>
      </c>
      <c r="D28" s="6" t="s">
        <v>191</v>
      </c>
      <c r="E28" s="23">
        <v>1</v>
      </c>
      <c r="F28" s="34" t="s">
        <v>699</v>
      </c>
      <c r="G28" s="321" t="s">
        <v>942</v>
      </c>
      <c r="H28" s="456">
        <v>246.08</v>
      </c>
      <c r="I28" s="17"/>
      <c r="J28" s="383" t="s">
        <v>1021</v>
      </c>
      <c r="K28" s="383" t="s">
        <v>1030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59">
        <v>193.88</v>
      </c>
      <c r="V28" s="18"/>
    </row>
    <row r="29" spans="1:22" ht="18" customHeight="1">
      <c r="A29" s="307"/>
      <c r="B29" s="307"/>
      <c r="C29" s="454"/>
      <c r="D29" s="6" t="s">
        <v>192</v>
      </c>
      <c r="E29" s="23">
        <v>2</v>
      </c>
      <c r="F29" s="2" t="s">
        <v>700</v>
      </c>
      <c r="G29" s="322"/>
      <c r="H29" s="457"/>
      <c r="I29" s="17"/>
      <c r="J29" s="384"/>
      <c r="K29" s="384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60"/>
      <c r="V29" s="18"/>
    </row>
    <row r="30" spans="1:22" ht="30" customHeight="1">
      <c r="A30" s="307"/>
      <c r="B30" s="307"/>
      <c r="C30" s="454"/>
      <c r="D30" s="6" t="s">
        <v>193</v>
      </c>
      <c r="E30" s="23">
        <v>3</v>
      </c>
      <c r="F30" s="34" t="s">
        <v>701</v>
      </c>
      <c r="G30" s="322"/>
      <c r="H30" s="457"/>
      <c r="I30" s="17"/>
      <c r="J30" s="384"/>
      <c r="K30" s="384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60"/>
      <c r="V30" s="36" t="s">
        <v>987</v>
      </c>
    </row>
    <row r="31" spans="1:22" ht="18.75" customHeight="1">
      <c r="A31" s="307"/>
      <c r="B31" s="307"/>
      <c r="C31" s="454"/>
      <c r="D31" s="6" t="s">
        <v>194</v>
      </c>
      <c r="E31" s="23">
        <v>4</v>
      </c>
      <c r="F31" s="34" t="s">
        <v>702</v>
      </c>
      <c r="G31" s="322"/>
      <c r="H31" s="457"/>
      <c r="I31" s="17"/>
      <c r="J31" s="384"/>
      <c r="K31" s="384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60"/>
      <c r="V31" s="36"/>
    </row>
    <row r="32" spans="1:22" ht="30" customHeight="1">
      <c r="A32" s="308"/>
      <c r="B32" s="308"/>
      <c r="C32" s="455"/>
      <c r="D32" s="6" t="s">
        <v>190</v>
      </c>
      <c r="E32" s="23">
        <v>5</v>
      </c>
      <c r="F32" s="2" t="s">
        <v>703</v>
      </c>
      <c r="G32" s="323"/>
      <c r="H32" s="458"/>
      <c r="I32" s="17"/>
      <c r="J32" s="385"/>
      <c r="K32" s="385"/>
      <c r="L32" s="88"/>
      <c r="M32" s="88"/>
      <c r="N32" s="88"/>
      <c r="O32" s="88"/>
      <c r="P32" s="88"/>
      <c r="Q32" s="88"/>
      <c r="R32" s="88">
        <v>1</v>
      </c>
      <c r="T32" s="87"/>
      <c r="U32" s="461"/>
      <c r="V32" s="18"/>
    </row>
    <row r="33" spans="1:24" ht="18.75" customHeight="1">
      <c r="A33" s="13"/>
      <c r="B33" s="370" t="s">
        <v>433</v>
      </c>
      <c r="C33" s="371"/>
      <c r="D33" s="372"/>
      <c r="E33" s="27">
        <f>E11+E12+E15+E19+E22+E25+E27+E32</f>
        <v>24</v>
      </c>
      <c r="F33" s="28"/>
      <c r="G33" s="166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1</v>
      </c>
      <c r="Q33" s="27">
        <f t="shared" si="0"/>
        <v>0</v>
      </c>
      <c r="R33" s="27">
        <f>SUM(R9:R32)</f>
        <v>2</v>
      </c>
      <c r="S33" s="27">
        <f>SUM(S9:S32)</f>
        <v>2</v>
      </c>
      <c r="T33" s="27">
        <f t="shared" si="0"/>
        <v>16</v>
      </c>
      <c r="U33" s="27">
        <f t="shared" si="0"/>
        <v>746.95</v>
      </c>
      <c r="V33" s="1"/>
    </row>
    <row r="34" spans="1:24">
      <c r="A34" s="466" t="s">
        <v>860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8"/>
    </row>
    <row r="35" spans="1:24" ht="48">
      <c r="A35" s="219">
        <v>1</v>
      </c>
      <c r="B35" s="219" t="s">
        <v>817</v>
      </c>
      <c r="C35" s="239" t="s">
        <v>811</v>
      </c>
      <c r="D35" s="86" t="s">
        <v>185</v>
      </c>
      <c r="E35" s="219">
        <v>1</v>
      </c>
      <c r="F35" s="86" t="s">
        <v>814</v>
      </c>
      <c r="G35" s="158" t="s">
        <v>966</v>
      </c>
      <c r="H35" s="233">
        <v>45.5</v>
      </c>
      <c r="I35" s="218">
        <v>1</v>
      </c>
      <c r="J35" s="218" t="s">
        <v>1045</v>
      </c>
      <c r="K35" s="218" t="s">
        <v>1031</v>
      </c>
      <c r="L35" s="91"/>
      <c r="M35" s="91"/>
      <c r="N35" s="91"/>
      <c r="O35" s="91"/>
      <c r="P35" s="91"/>
      <c r="Q35" s="91"/>
      <c r="R35" s="91"/>
      <c r="S35" s="91"/>
      <c r="T35" s="91"/>
      <c r="U35" s="218"/>
      <c r="V35" s="38" t="s">
        <v>956</v>
      </c>
    </row>
    <row r="36" spans="1:24" ht="18.75" customHeight="1">
      <c r="A36" s="235"/>
      <c r="B36" s="373" t="s">
        <v>433</v>
      </c>
      <c r="C36" s="374"/>
      <c r="D36" s="375"/>
      <c r="E36" s="229">
        <f>E35</f>
        <v>1</v>
      </c>
      <c r="F36" s="236"/>
      <c r="G36" s="237"/>
      <c r="H36" s="238">
        <f>SUM(H35:H35)</f>
        <v>45.5</v>
      </c>
      <c r="I36" s="228">
        <f>SUM(I35:I35)</f>
        <v>1</v>
      </c>
      <c r="J36" s="228"/>
      <c r="K36" s="228"/>
      <c r="L36" s="228">
        <f t="shared" ref="L36:U36" si="1">SUM(L35:L35)</f>
        <v>0</v>
      </c>
      <c r="M36" s="228">
        <f t="shared" si="1"/>
        <v>0</v>
      </c>
      <c r="N36" s="228">
        <f t="shared" si="1"/>
        <v>0</v>
      </c>
      <c r="O36" s="228">
        <f t="shared" si="1"/>
        <v>0</v>
      </c>
      <c r="P36" s="228">
        <f t="shared" si="1"/>
        <v>0</v>
      </c>
      <c r="Q36" s="228">
        <f t="shared" si="1"/>
        <v>0</v>
      </c>
      <c r="R36" s="228">
        <f t="shared" si="1"/>
        <v>0</v>
      </c>
      <c r="S36" s="228">
        <f t="shared" si="1"/>
        <v>0</v>
      </c>
      <c r="T36" s="228">
        <f t="shared" si="1"/>
        <v>0</v>
      </c>
      <c r="U36" s="228">
        <f t="shared" si="1"/>
        <v>0</v>
      </c>
      <c r="V36" s="225"/>
    </row>
    <row r="41" spans="1:24" ht="15.7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55"/>
      <c r="X41" s="55"/>
    </row>
    <row r="42" spans="1:24">
      <c r="A42" s="55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65"/>
      <c r="V42" s="406"/>
      <c r="W42" s="55"/>
      <c r="X42" s="55"/>
    </row>
    <row r="43" spans="1:24">
      <c r="A43" s="55"/>
      <c r="B43" s="55"/>
      <c r="C43" s="55"/>
      <c r="D43" s="55"/>
      <c r="E43" s="55"/>
      <c r="F43" s="55"/>
      <c r="G43" s="161"/>
      <c r="H43" s="55"/>
      <c r="I43" s="55"/>
      <c r="J43" s="143"/>
      <c r="K43" s="143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90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L3:V3"/>
    <mergeCell ref="A3:I3"/>
    <mergeCell ref="I5:T5"/>
    <mergeCell ref="A4:G4"/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06" zoomScaleSheetLayoutView="10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6" sqref="J6:J7"/>
    </sheetView>
  </sheetViews>
  <sheetFormatPr defaultRowHeight="5.65" customHeight="1"/>
  <cols>
    <col min="1" max="1" width="3.28515625" style="193" customWidth="1"/>
    <col min="2" max="2" width="7.140625" customWidth="1"/>
    <col min="3" max="3" width="7.5703125" customWidth="1"/>
    <col min="4" max="4" width="10" customWidth="1"/>
    <col min="5" max="5" width="4.140625" style="193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 ht="15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ht="15">
      <c r="A3" s="398" t="s">
        <v>1116</v>
      </c>
      <c r="B3" s="399"/>
      <c r="C3" s="399"/>
      <c r="D3" s="399"/>
      <c r="E3" s="399"/>
      <c r="F3" s="399"/>
      <c r="G3" s="399"/>
      <c r="H3" s="399"/>
      <c r="I3" s="399"/>
      <c r="J3" s="404" t="str">
        <f>Summary!U3</f>
        <v>Date:-28.02.2014</v>
      </c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2" ht="43.5" customHeight="1">
      <c r="A4" s="426" t="s">
        <v>1104</v>
      </c>
      <c r="B4" s="427"/>
      <c r="C4" s="427"/>
      <c r="D4" s="427"/>
      <c r="E4" s="427"/>
      <c r="F4" s="427"/>
      <c r="G4" s="427"/>
      <c r="H4" s="428"/>
      <c r="I4" s="355" t="s">
        <v>772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2" ht="20.2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0</v>
      </c>
      <c r="F5" s="354" t="s">
        <v>4</v>
      </c>
      <c r="G5" s="354" t="s">
        <v>5</v>
      </c>
      <c r="H5" s="354" t="s">
        <v>6</v>
      </c>
      <c r="I5" s="359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1"/>
      <c r="U5" s="352" t="s">
        <v>20</v>
      </c>
      <c r="V5" s="345" t="s">
        <v>14</v>
      </c>
    </row>
    <row r="6" spans="1:22" ht="24" customHeight="1">
      <c r="A6" s="354"/>
      <c r="B6" s="354"/>
      <c r="C6" s="354"/>
      <c r="D6" s="354"/>
      <c r="E6" s="354"/>
      <c r="F6" s="354"/>
      <c r="G6" s="354"/>
      <c r="H6" s="354"/>
      <c r="I6" s="348" t="s">
        <v>7</v>
      </c>
      <c r="J6" s="354" t="s">
        <v>1019</v>
      </c>
      <c r="K6" s="354" t="s">
        <v>1020</v>
      </c>
      <c r="L6" s="415" t="s">
        <v>15</v>
      </c>
      <c r="M6" s="417" t="s">
        <v>10</v>
      </c>
      <c r="N6" s="352" t="s">
        <v>9</v>
      </c>
      <c r="O6" s="362" t="s">
        <v>17</v>
      </c>
      <c r="P6" s="363"/>
      <c r="Q6" s="362" t="s">
        <v>18</v>
      </c>
      <c r="R6" s="363"/>
      <c r="S6" s="402" t="s">
        <v>13</v>
      </c>
      <c r="T6" s="419" t="s">
        <v>8</v>
      </c>
      <c r="U6" s="358"/>
      <c r="V6" s="346"/>
    </row>
    <row r="7" spans="1:22" ht="41.25" customHeight="1">
      <c r="A7" s="354"/>
      <c r="B7" s="354"/>
      <c r="C7" s="354"/>
      <c r="D7" s="354"/>
      <c r="E7" s="354"/>
      <c r="F7" s="354"/>
      <c r="G7" s="354"/>
      <c r="H7" s="354"/>
      <c r="I7" s="349"/>
      <c r="J7" s="354"/>
      <c r="K7" s="354"/>
      <c r="L7" s="416"/>
      <c r="M7" s="418"/>
      <c r="N7" s="353"/>
      <c r="O7" s="176" t="s">
        <v>11</v>
      </c>
      <c r="P7" s="176" t="s">
        <v>12</v>
      </c>
      <c r="Q7" s="176" t="s">
        <v>11</v>
      </c>
      <c r="R7" s="176" t="s">
        <v>12</v>
      </c>
      <c r="S7" s="403"/>
      <c r="T7" s="420"/>
      <c r="U7" s="353"/>
      <c r="V7" s="347"/>
    </row>
    <row r="8" spans="1:22" ht="16.5" customHeight="1">
      <c r="A8" s="447" t="s">
        <v>1089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</row>
    <row r="9" spans="1:22" ht="25.5">
      <c r="A9" s="306">
        <v>1</v>
      </c>
      <c r="B9" s="306" t="s">
        <v>127</v>
      </c>
      <c r="C9" s="453" t="s">
        <v>357</v>
      </c>
      <c r="D9" s="6" t="s">
        <v>357</v>
      </c>
      <c r="E9" s="192">
        <v>1</v>
      </c>
      <c r="F9" s="2" t="s">
        <v>704</v>
      </c>
      <c r="G9" s="475" t="s">
        <v>943</v>
      </c>
      <c r="H9" s="390">
        <v>191.68</v>
      </c>
      <c r="I9" s="17">
        <v>1</v>
      </c>
      <c r="J9" s="383" t="s">
        <v>1046</v>
      </c>
      <c r="K9" s="383" t="s">
        <v>1030</v>
      </c>
      <c r="L9" s="87"/>
      <c r="M9" s="87"/>
      <c r="N9" s="87"/>
      <c r="O9" s="87"/>
      <c r="P9" s="87"/>
      <c r="Q9" s="87"/>
      <c r="R9" s="87"/>
      <c r="S9" s="87"/>
      <c r="T9" s="87"/>
      <c r="U9" s="469">
        <v>74.5</v>
      </c>
      <c r="V9" s="36" t="s">
        <v>934</v>
      </c>
    </row>
    <row r="10" spans="1:22" ht="25.5">
      <c r="A10" s="307"/>
      <c r="B10" s="307"/>
      <c r="C10" s="454"/>
      <c r="D10" s="6" t="s">
        <v>358</v>
      </c>
      <c r="E10" s="192">
        <v>2</v>
      </c>
      <c r="F10" s="2" t="s">
        <v>705</v>
      </c>
      <c r="G10" s="475"/>
      <c r="H10" s="391"/>
      <c r="I10" s="17"/>
      <c r="J10" s="384"/>
      <c r="K10" s="384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70"/>
      <c r="V10" s="37" t="s">
        <v>1083</v>
      </c>
    </row>
    <row r="11" spans="1:22" ht="15">
      <c r="A11" s="307"/>
      <c r="B11" s="307"/>
      <c r="C11" s="454"/>
      <c r="D11" s="6" t="s">
        <v>359</v>
      </c>
      <c r="E11" s="192">
        <v>3</v>
      </c>
      <c r="F11" s="2" t="s">
        <v>706</v>
      </c>
      <c r="G11" s="475"/>
      <c r="H11" s="391"/>
      <c r="I11" s="17"/>
      <c r="J11" s="384"/>
      <c r="K11" s="384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0"/>
      <c r="V11" s="16"/>
    </row>
    <row r="12" spans="1:22" ht="18.75" customHeight="1">
      <c r="A12" s="308"/>
      <c r="B12" s="308"/>
      <c r="C12" s="455"/>
      <c r="D12" s="6" t="s">
        <v>360</v>
      </c>
      <c r="E12" s="192">
        <v>4</v>
      </c>
      <c r="F12" s="2" t="s">
        <v>707</v>
      </c>
      <c r="G12" s="475"/>
      <c r="H12" s="392"/>
      <c r="I12" s="17"/>
      <c r="J12" s="385"/>
      <c r="K12" s="385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1"/>
      <c r="V12" s="31"/>
    </row>
    <row r="13" spans="1:22" ht="14.25" customHeight="1">
      <c r="A13" s="306">
        <v>2</v>
      </c>
      <c r="B13" s="306" t="s">
        <v>128</v>
      </c>
      <c r="C13" s="453" t="s">
        <v>357</v>
      </c>
      <c r="D13" s="19" t="s">
        <v>361</v>
      </c>
      <c r="E13" s="192">
        <v>1</v>
      </c>
      <c r="F13" s="2" t="s">
        <v>708</v>
      </c>
      <c r="G13" s="472" t="s">
        <v>944</v>
      </c>
      <c r="H13" s="390">
        <v>147.57</v>
      </c>
      <c r="I13" s="17"/>
      <c r="J13" s="383" t="s">
        <v>1047</v>
      </c>
      <c r="K13" s="383" t="s">
        <v>1030</v>
      </c>
      <c r="L13" s="88"/>
      <c r="M13" s="88"/>
      <c r="N13" s="88"/>
      <c r="O13" s="88">
        <v>1</v>
      </c>
      <c r="P13" s="87"/>
      <c r="Q13" s="87"/>
      <c r="R13" s="87"/>
      <c r="S13" s="87"/>
      <c r="T13" s="87"/>
      <c r="U13" s="390">
        <v>53.58</v>
      </c>
      <c r="V13" s="16"/>
    </row>
    <row r="14" spans="1:22" ht="23.25" customHeight="1">
      <c r="A14" s="307"/>
      <c r="B14" s="307"/>
      <c r="C14" s="454"/>
      <c r="D14" s="6" t="s">
        <v>56</v>
      </c>
      <c r="E14" s="192">
        <v>2</v>
      </c>
      <c r="F14" s="20" t="s">
        <v>709</v>
      </c>
      <c r="G14" s="473"/>
      <c r="H14" s="391"/>
      <c r="I14" s="17"/>
      <c r="J14" s="384"/>
      <c r="K14" s="384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91"/>
      <c r="V14" s="36" t="s">
        <v>980</v>
      </c>
    </row>
    <row r="15" spans="1:22" ht="15">
      <c r="A15" s="308"/>
      <c r="B15" s="308"/>
      <c r="C15" s="455"/>
      <c r="D15" s="6" t="s">
        <v>362</v>
      </c>
      <c r="E15" s="192">
        <v>3</v>
      </c>
      <c r="F15" s="2" t="s">
        <v>710</v>
      </c>
      <c r="G15" s="474"/>
      <c r="H15" s="392"/>
      <c r="I15" s="17"/>
      <c r="J15" s="385"/>
      <c r="K15" s="385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92"/>
      <c r="V15" s="16"/>
    </row>
    <row r="16" spans="1:22" ht="25.5" customHeight="1">
      <c r="A16" s="306">
        <v>3</v>
      </c>
      <c r="B16" s="306" t="s">
        <v>129</v>
      </c>
      <c r="C16" s="453" t="s">
        <v>363</v>
      </c>
      <c r="D16" s="6" t="s">
        <v>364</v>
      </c>
      <c r="E16" s="192">
        <v>1</v>
      </c>
      <c r="F16" s="2" t="s">
        <v>711</v>
      </c>
      <c r="G16" s="472" t="s">
        <v>967</v>
      </c>
      <c r="H16" s="390">
        <v>144.85</v>
      </c>
      <c r="I16" s="17"/>
      <c r="J16" s="383" t="s">
        <v>1048</v>
      </c>
      <c r="K16" s="383" t="s">
        <v>1052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90">
        <v>63.73</v>
      </c>
      <c r="V16" s="16"/>
    </row>
    <row r="17" spans="1:22" ht="25.5">
      <c r="A17" s="307"/>
      <c r="B17" s="307"/>
      <c r="C17" s="454"/>
      <c r="D17" s="6" t="s">
        <v>365</v>
      </c>
      <c r="E17" s="192">
        <v>2</v>
      </c>
      <c r="F17" s="2" t="s">
        <v>712</v>
      </c>
      <c r="G17" s="473"/>
      <c r="H17" s="391"/>
      <c r="I17" s="17"/>
      <c r="J17" s="384"/>
      <c r="K17" s="384"/>
      <c r="L17" s="88"/>
      <c r="M17" s="88"/>
      <c r="N17" s="88"/>
      <c r="O17" s="88"/>
      <c r="P17" s="88"/>
      <c r="Q17" s="173">
        <v>1</v>
      </c>
      <c r="R17" s="87"/>
      <c r="S17" s="87"/>
      <c r="T17" s="87"/>
      <c r="U17" s="391"/>
      <c r="V17" s="36" t="s">
        <v>964</v>
      </c>
    </row>
    <row r="18" spans="1:22" ht="15">
      <c r="A18" s="308"/>
      <c r="B18" s="308"/>
      <c r="C18" s="455"/>
      <c r="D18" s="6" t="s">
        <v>366</v>
      </c>
      <c r="E18" s="192">
        <v>3</v>
      </c>
      <c r="F18" s="2" t="s">
        <v>713</v>
      </c>
      <c r="G18" s="474"/>
      <c r="H18" s="392"/>
      <c r="I18" s="17"/>
      <c r="J18" s="385"/>
      <c r="K18" s="385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92"/>
      <c r="V18" s="16"/>
    </row>
    <row r="19" spans="1:22" ht="17.25" customHeight="1">
      <c r="A19" s="306">
        <v>4</v>
      </c>
      <c r="B19" s="306" t="s">
        <v>130</v>
      </c>
      <c r="C19" s="453" t="s">
        <v>363</v>
      </c>
      <c r="D19" s="6" t="s">
        <v>367</v>
      </c>
      <c r="E19" s="192">
        <v>1</v>
      </c>
      <c r="F19" s="2" t="s">
        <v>714</v>
      </c>
      <c r="G19" s="472" t="s">
        <v>968</v>
      </c>
      <c r="H19" s="390">
        <v>146.08000000000001</v>
      </c>
      <c r="I19" s="17"/>
      <c r="J19" s="383" t="s">
        <v>1048</v>
      </c>
      <c r="K19" s="383" t="s">
        <v>1052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90">
        <v>45.63</v>
      </c>
      <c r="V19" s="31"/>
    </row>
    <row r="20" spans="1:22" ht="21">
      <c r="A20" s="307"/>
      <c r="B20" s="307"/>
      <c r="C20" s="454"/>
      <c r="D20" s="194" t="s">
        <v>368</v>
      </c>
      <c r="E20" s="192">
        <v>2</v>
      </c>
      <c r="F20" s="2" t="s">
        <v>716</v>
      </c>
      <c r="G20" s="473"/>
      <c r="H20" s="391"/>
      <c r="I20" s="17"/>
      <c r="J20" s="384"/>
      <c r="K20" s="384"/>
      <c r="L20" s="88"/>
      <c r="M20" s="88"/>
      <c r="N20" s="88">
        <v>1</v>
      </c>
      <c r="O20" s="87"/>
      <c r="P20" s="87"/>
      <c r="Q20" s="87"/>
      <c r="R20" s="87"/>
      <c r="S20" s="87"/>
      <c r="T20" s="87"/>
      <c r="U20" s="391"/>
      <c r="V20" s="53"/>
    </row>
    <row r="21" spans="1:22" ht="12.75" customHeight="1">
      <c r="A21" s="308"/>
      <c r="B21" s="308"/>
      <c r="C21" s="455"/>
      <c r="D21" s="6" t="s">
        <v>369</v>
      </c>
      <c r="E21" s="192">
        <v>3</v>
      </c>
      <c r="F21" s="2" t="s">
        <v>715</v>
      </c>
      <c r="G21" s="474"/>
      <c r="H21" s="392"/>
      <c r="I21" s="17"/>
      <c r="J21" s="385"/>
      <c r="K21" s="385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392"/>
      <c r="V21" s="36" t="s">
        <v>961</v>
      </c>
    </row>
    <row r="22" spans="1:22" ht="15">
      <c r="A22" s="306">
        <v>5</v>
      </c>
      <c r="B22" s="306" t="s">
        <v>131</v>
      </c>
      <c r="C22" s="453" t="s">
        <v>370</v>
      </c>
      <c r="D22" s="6" t="s">
        <v>371</v>
      </c>
      <c r="E22" s="192">
        <v>1</v>
      </c>
      <c r="F22" s="2" t="s">
        <v>717</v>
      </c>
      <c r="G22" s="476" t="s">
        <v>945</v>
      </c>
      <c r="H22" s="390">
        <v>206.86</v>
      </c>
      <c r="I22" s="17"/>
      <c r="J22" s="383" t="s">
        <v>1049</v>
      </c>
      <c r="K22" s="383" t="s">
        <v>1030</v>
      </c>
      <c r="L22" s="88"/>
      <c r="M22" s="88"/>
      <c r="N22" s="88"/>
      <c r="O22" s="88"/>
      <c r="P22" s="88"/>
      <c r="Q22" s="88"/>
      <c r="R22" s="88"/>
      <c r="S22" s="88">
        <v>1</v>
      </c>
      <c r="T22" s="87"/>
      <c r="U22" s="459">
        <v>146.9</v>
      </c>
      <c r="V22" s="31"/>
    </row>
    <row r="23" spans="1:22" ht="15">
      <c r="A23" s="307"/>
      <c r="B23" s="307"/>
      <c r="C23" s="454"/>
      <c r="D23" s="6" t="s">
        <v>372</v>
      </c>
      <c r="E23" s="192">
        <v>2</v>
      </c>
      <c r="F23" s="2" t="s">
        <v>718</v>
      </c>
      <c r="G23" s="477"/>
      <c r="H23" s="391"/>
      <c r="I23" s="17"/>
      <c r="J23" s="384"/>
      <c r="K23" s="384"/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460"/>
      <c r="V23" s="53" t="s">
        <v>999</v>
      </c>
    </row>
    <row r="24" spans="1:22" ht="15">
      <c r="A24" s="307"/>
      <c r="B24" s="307"/>
      <c r="C24" s="454"/>
      <c r="D24" s="6" t="s">
        <v>373</v>
      </c>
      <c r="E24" s="192">
        <v>3</v>
      </c>
      <c r="F24" s="2" t="s">
        <v>719</v>
      </c>
      <c r="G24" s="477"/>
      <c r="H24" s="391"/>
      <c r="I24" s="17"/>
      <c r="J24" s="384"/>
      <c r="K24" s="384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460"/>
      <c r="V24" s="16"/>
    </row>
    <row r="25" spans="1:22" ht="22.5">
      <c r="A25" s="308"/>
      <c r="B25" s="308"/>
      <c r="C25" s="455"/>
      <c r="D25" s="6" t="s">
        <v>298</v>
      </c>
      <c r="E25" s="192">
        <v>4</v>
      </c>
      <c r="F25" s="19" t="s">
        <v>720</v>
      </c>
      <c r="G25" s="478"/>
      <c r="H25" s="392"/>
      <c r="I25" s="17"/>
      <c r="J25" s="385"/>
      <c r="K25" s="385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461"/>
      <c r="V25" s="31"/>
    </row>
    <row r="26" spans="1:22" ht="15">
      <c r="A26" s="306">
        <v>6</v>
      </c>
      <c r="B26" s="306" t="s">
        <v>132</v>
      </c>
      <c r="C26" s="453" t="s">
        <v>370</v>
      </c>
      <c r="D26" s="6" t="s">
        <v>374</v>
      </c>
      <c r="E26" s="192">
        <v>1</v>
      </c>
      <c r="F26" s="2" t="s">
        <v>721</v>
      </c>
      <c r="G26" s="476" t="s">
        <v>946</v>
      </c>
      <c r="H26" s="390">
        <v>197.84</v>
      </c>
      <c r="I26" s="17"/>
      <c r="J26" s="383" t="s">
        <v>1050</v>
      </c>
      <c r="K26" s="383" t="s">
        <v>1030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479">
        <v>111.05</v>
      </c>
      <c r="V26" s="36"/>
    </row>
    <row r="27" spans="1:22" ht="25.5" customHeight="1">
      <c r="A27" s="307"/>
      <c r="B27" s="307"/>
      <c r="C27" s="454"/>
      <c r="D27" s="6" t="s">
        <v>375</v>
      </c>
      <c r="E27" s="192">
        <v>2</v>
      </c>
      <c r="F27" s="2" t="s">
        <v>722</v>
      </c>
      <c r="G27" s="477"/>
      <c r="H27" s="391"/>
      <c r="I27" s="17"/>
      <c r="J27" s="384"/>
      <c r="K27" s="384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480"/>
      <c r="V27" s="36" t="s">
        <v>999</v>
      </c>
    </row>
    <row r="28" spans="1:22" ht="15">
      <c r="A28" s="307"/>
      <c r="B28" s="307"/>
      <c r="C28" s="454"/>
      <c r="D28" s="6" t="s">
        <v>370</v>
      </c>
      <c r="E28" s="192">
        <v>3</v>
      </c>
      <c r="F28" s="2" t="s">
        <v>723</v>
      </c>
      <c r="G28" s="477"/>
      <c r="H28" s="391"/>
      <c r="I28" s="17"/>
      <c r="J28" s="384"/>
      <c r="K28" s="384"/>
      <c r="L28" s="88"/>
      <c r="M28" s="88"/>
      <c r="N28" s="88"/>
      <c r="O28" s="88"/>
      <c r="P28" s="88"/>
      <c r="Q28" s="88"/>
      <c r="R28" s="88"/>
      <c r="S28" s="88"/>
      <c r="T28" s="173">
        <v>1</v>
      </c>
      <c r="U28" s="480"/>
      <c r="V28" s="31"/>
    </row>
    <row r="29" spans="1:22" ht="15">
      <c r="A29" s="308"/>
      <c r="B29" s="308"/>
      <c r="C29" s="455"/>
      <c r="D29" s="6" t="s">
        <v>376</v>
      </c>
      <c r="E29" s="192">
        <v>4</v>
      </c>
      <c r="F29" s="2" t="s">
        <v>724</v>
      </c>
      <c r="G29" s="478"/>
      <c r="H29" s="392"/>
      <c r="I29" s="17"/>
      <c r="J29" s="385"/>
      <c r="K29" s="385"/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481"/>
      <c r="V29" s="16"/>
    </row>
    <row r="30" spans="1:22" ht="23.25" customHeight="1">
      <c r="A30" s="177"/>
      <c r="B30" s="370" t="s">
        <v>433</v>
      </c>
      <c r="C30" s="371"/>
      <c r="D30" s="372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1</v>
      </c>
      <c r="O30" s="43">
        <f t="shared" si="0"/>
        <v>1</v>
      </c>
      <c r="P30" s="43">
        <f t="shared" si="0"/>
        <v>2</v>
      </c>
      <c r="Q30" s="43">
        <f t="shared" si="0"/>
        <v>1</v>
      </c>
      <c r="R30" s="43">
        <f t="shared" si="0"/>
        <v>1</v>
      </c>
      <c r="S30" s="43">
        <f t="shared" si="0"/>
        <v>10</v>
      </c>
      <c r="T30" s="43">
        <f t="shared" si="0"/>
        <v>4</v>
      </c>
      <c r="U30" s="106">
        <f t="shared" si="0"/>
        <v>495.39</v>
      </c>
      <c r="V30" s="1"/>
    </row>
    <row r="31" spans="1:22" ht="15.7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15748031496063" right="0.15748031496063" top="0.118110236220472" bottom="0.118110236220472" header="0.118110236220472" footer="0.11811023622047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view="pageBreakPreview" zoomScale="96" zoomScaleNormal="75" zoomScaleSheetLayoutView="96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40" sqref="J40:J43"/>
    </sheetView>
  </sheetViews>
  <sheetFormatPr defaultRowHeight="5.65" customHeight="1"/>
  <cols>
    <col min="1" max="1" width="3.85546875" style="193" customWidth="1"/>
    <col min="2" max="2" width="7.140625" customWidth="1"/>
    <col min="3" max="3" width="7.5703125" customWidth="1"/>
    <col min="4" max="4" width="9.140625" customWidth="1"/>
    <col min="5" max="5" width="4.140625" style="193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 ht="15">
      <c r="A2" s="397" t="str">
        <f>Patna!A2</f>
        <v>Progress report for the construction of USS school building ( Fin. Year. 2009-10)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ht="15">
      <c r="A3" s="398" t="s">
        <v>1117</v>
      </c>
      <c r="B3" s="399"/>
      <c r="C3" s="399"/>
      <c r="D3" s="399"/>
      <c r="E3" s="399"/>
      <c r="F3" s="399"/>
      <c r="G3" s="399"/>
      <c r="H3" s="399"/>
      <c r="I3" s="399"/>
      <c r="J3" s="404" t="str">
        <f>Summary!U3</f>
        <v>Date:-28.02.2014</v>
      </c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2" ht="43.5" customHeight="1">
      <c r="A4" s="426" t="s">
        <v>1105</v>
      </c>
      <c r="B4" s="427"/>
      <c r="C4" s="427"/>
      <c r="D4" s="427"/>
      <c r="E4" s="427"/>
      <c r="F4" s="427"/>
      <c r="G4" s="427"/>
      <c r="H4" s="428"/>
      <c r="I4" s="355" t="s">
        <v>772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2" ht="20.2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0</v>
      </c>
      <c r="F5" s="354" t="s">
        <v>4</v>
      </c>
      <c r="G5" s="354" t="s">
        <v>5</v>
      </c>
      <c r="H5" s="354" t="s">
        <v>6</v>
      </c>
      <c r="I5" s="359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1"/>
      <c r="U5" s="352" t="s">
        <v>20</v>
      </c>
      <c r="V5" s="345" t="s">
        <v>14</v>
      </c>
    </row>
    <row r="6" spans="1:22" ht="24" customHeight="1">
      <c r="A6" s="354"/>
      <c r="B6" s="354"/>
      <c r="C6" s="354"/>
      <c r="D6" s="354"/>
      <c r="E6" s="354"/>
      <c r="F6" s="354"/>
      <c r="G6" s="354"/>
      <c r="H6" s="354"/>
      <c r="I6" s="348" t="s">
        <v>7</v>
      </c>
      <c r="J6" s="354" t="s">
        <v>1019</v>
      </c>
      <c r="K6" s="354" t="s">
        <v>1020</v>
      </c>
      <c r="L6" s="415" t="s">
        <v>15</v>
      </c>
      <c r="M6" s="417" t="s">
        <v>10</v>
      </c>
      <c r="N6" s="352" t="s">
        <v>9</v>
      </c>
      <c r="O6" s="362" t="s">
        <v>17</v>
      </c>
      <c r="P6" s="363"/>
      <c r="Q6" s="362" t="s">
        <v>18</v>
      </c>
      <c r="R6" s="363"/>
      <c r="S6" s="402" t="s">
        <v>13</v>
      </c>
      <c r="T6" s="419" t="s">
        <v>8</v>
      </c>
      <c r="U6" s="358"/>
      <c r="V6" s="346"/>
    </row>
    <row r="7" spans="1:22" ht="41.25" customHeight="1">
      <c r="A7" s="354"/>
      <c r="B7" s="354"/>
      <c r="C7" s="354"/>
      <c r="D7" s="354"/>
      <c r="E7" s="354"/>
      <c r="F7" s="354"/>
      <c r="G7" s="354"/>
      <c r="H7" s="354"/>
      <c r="I7" s="349"/>
      <c r="J7" s="354"/>
      <c r="K7" s="354"/>
      <c r="L7" s="416"/>
      <c r="M7" s="418"/>
      <c r="N7" s="353"/>
      <c r="O7" s="8" t="s">
        <v>11</v>
      </c>
      <c r="P7" s="8" t="s">
        <v>12</v>
      </c>
      <c r="Q7" s="8" t="s">
        <v>11</v>
      </c>
      <c r="R7" s="8" t="s">
        <v>12</v>
      </c>
      <c r="S7" s="403"/>
      <c r="T7" s="420"/>
      <c r="U7" s="353"/>
      <c r="V7" s="347"/>
    </row>
    <row r="8" spans="1:22" ht="16.5" customHeight="1">
      <c r="A8" s="447" t="s">
        <v>879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</row>
    <row r="9" spans="1:22" ht="26.25" customHeight="1">
      <c r="A9" s="306">
        <v>1</v>
      </c>
      <c r="B9" s="306" t="s">
        <v>133</v>
      </c>
      <c r="C9" s="486" t="s">
        <v>377</v>
      </c>
      <c r="D9" s="11" t="s">
        <v>378</v>
      </c>
      <c r="E9" s="192">
        <v>1</v>
      </c>
      <c r="F9" s="12" t="s">
        <v>725</v>
      </c>
      <c r="G9" s="476" t="s">
        <v>947</v>
      </c>
      <c r="H9" s="390">
        <v>197.18</v>
      </c>
      <c r="I9" s="17"/>
      <c r="J9" s="383" t="s">
        <v>1051</v>
      </c>
      <c r="K9" s="383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479">
        <v>128.6</v>
      </c>
      <c r="V9" s="16"/>
    </row>
    <row r="10" spans="1:22" ht="26.25" customHeight="1">
      <c r="A10" s="307"/>
      <c r="B10" s="307"/>
      <c r="C10" s="487"/>
      <c r="D10" s="11" t="s">
        <v>379</v>
      </c>
      <c r="E10" s="192">
        <v>2</v>
      </c>
      <c r="F10" s="12" t="s">
        <v>726</v>
      </c>
      <c r="G10" s="477"/>
      <c r="H10" s="391"/>
      <c r="I10" s="17"/>
      <c r="J10" s="384"/>
      <c r="K10" s="384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480"/>
      <c r="V10" s="36" t="s">
        <v>1014</v>
      </c>
    </row>
    <row r="11" spans="1:22" ht="19.5" customHeight="1">
      <c r="A11" s="307"/>
      <c r="B11" s="307"/>
      <c r="C11" s="487"/>
      <c r="D11" s="11" t="s">
        <v>379</v>
      </c>
      <c r="E11" s="192">
        <v>3</v>
      </c>
      <c r="F11" s="12" t="s">
        <v>727</v>
      </c>
      <c r="G11" s="477"/>
      <c r="H11" s="391"/>
      <c r="I11" s="17"/>
      <c r="J11" s="384"/>
      <c r="K11" s="384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80"/>
      <c r="V11" s="16"/>
    </row>
    <row r="12" spans="1:22" ht="22.5">
      <c r="A12" s="308"/>
      <c r="B12" s="308"/>
      <c r="C12" s="488"/>
      <c r="D12" s="11" t="s">
        <v>380</v>
      </c>
      <c r="E12" s="192">
        <v>4</v>
      </c>
      <c r="F12" s="21" t="s">
        <v>728</v>
      </c>
      <c r="G12" s="478"/>
      <c r="H12" s="392"/>
      <c r="I12" s="17"/>
      <c r="J12" s="385"/>
      <c r="K12" s="385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81"/>
      <c r="V12" s="16"/>
    </row>
    <row r="13" spans="1:22" ht="13.5" customHeight="1">
      <c r="A13" s="306">
        <v>2</v>
      </c>
      <c r="B13" s="306" t="s">
        <v>134</v>
      </c>
      <c r="C13" s="453" t="s">
        <v>377</v>
      </c>
      <c r="D13" s="6" t="s">
        <v>381</v>
      </c>
      <c r="E13" s="192">
        <v>1</v>
      </c>
      <c r="F13" s="2" t="s">
        <v>729</v>
      </c>
      <c r="G13" s="476" t="s">
        <v>1084</v>
      </c>
      <c r="H13" s="390">
        <v>195.36</v>
      </c>
      <c r="I13" s="17"/>
      <c r="J13" s="383"/>
      <c r="K13" s="383"/>
      <c r="L13" s="173"/>
      <c r="M13" s="173"/>
      <c r="N13" s="173"/>
      <c r="O13" s="173">
        <v>1</v>
      </c>
      <c r="P13" s="87"/>
      <c r="Q13" s="87"/>
      <c r="R13" s="87"/>
      <c r="S13" s="87"/>
      <c r="T13" s="87"/>
      <c r="U13" s="390"/>
      <c r="V13" s="16"/>
    </row>
    <row r="14" spans="1:22" ht="16.5" customHeight="1">
      <c r="A14" s="307"/>
      <c r="B14" s="307"/>
      <c r="C14" s="454"/>
      <c r="D14" s="6" t="s">
        <v>382</v>
      </c>
      <c r="E14" s="192">
        <v>2</v>
      </c>
      <c r="F14" s="2" t="s">
        <v>730</v>
      </c>
      <c r="G14" s="477"/>
      <c r="H14" s="391"/>
      <c r="I14" s="17"/>
      <c r="J14" s="384"/>
      <c r="K14" s="384"/>
      <c r="L14" s="173"/>
      <c r="M14" s="173"/>
      <c r="N14" s="173"/>
      <c r="O14" s="173"/>
      <c r="P14" s="173">
        <v>1</v>
      </c>
      <c r="Q14" s="87"/>
      <c r="R14" s="87"/>
      <c r="S14" s="87"/>
      <c r="T14" s="87"/>
      <c r="U14" s="391"/>
      <c r="V14" s="16"/>
    </row>
    <row r="15" spans="1:22" ht="26.25" customHeight="1">
      <c r="A15" s="307"/>
      <c r="B15" s="307"/>
      <c r="C15" s="454"/>
      <c r="D15" s="6" t="s">
        <v>383</v>
      </c>
      <c r="E15" s="192">
        <v>3</v>
      </c>
      <c r="F15" s="2" t="s">
        <v>731</v>
      </c>
      <c r="G15" s="477"/>
      <c r="H15" s="391"/>
      <c r="I15" s="17"/>
      <c r="J15" s="384"/>
      <c r="K15" s="384"/>
      <c r="L15" s="173"/>
      <c r="M15" s="173"/>
      <c r="N15" s="173"/>
      <c r="O15" s="173"/>
      <c r="P15" s="173">
        <v>1</v>
      </c>
      <c r="Q15" s="87"/>
      <c r="R15" s="87"/>
      <c r="S15" s="87"/>
      <c r="T15" s="87"/>
      <c r="U15" s="391"/>
      <c r="V15" s="16"/>
    </row>
    <row r="16" spans="1:22" ht="16.5" customHeight="1">
      <c r="A16" s="308"/>
      <c r="B16" s="308"/>
      <c r="C16" s="455"/>
      <c r="D16" s="6" t="s">
        <v>377</v>
      </c>
      <c r="E16" s="192">
        <v>4</v>
      </c>
      <c r="F16" s="2" t="s">
        <v>732</v>
      </c>
      <c r="G16" s="478"/>
      <c r="H16" s="392"/>
      <c r="I16" s="17"/>
      <c r="J16" s="385"/>
      <c r="K16" s="385"/>
      <c r="L16" s="173"/>
      <c r="M16" s="173"/>
      <c r="N16" s="173"/>
      <c r="O16" s="173"/>
      <c r="P16" s="173">
        <v>1</v>
      </c>
      <c r="Q16" s="87"/>
      <c r="R16" s="87"/>
      <c r="S16" s="87"/>
      <c r="T16" s="87"/>
      <c r="U16" s="392"/>
      <c r="V16" s="16"/>
    </row>
    <row r="17" spans="1:22" ht="15">
      <c r="A17" s="306">
        <v>3</v>
      </c>
      <c r="B17" s="306" t="s">
        <v>135</v>
      </c>
      <c r="C17" s="486" t="s">
        <v>377</v>
      </c>
      <c r="D17" s="11" t="s">
        <v>384</v>
      </c>
      <c r="E17" s="192">
        <v>1</v>
      </c>
      <c r="F17" s="12" t="s">
        <v>733</v>
      </c>
      <c r="G17" s="476" t="s">
        <v>969</v>
      </c>
      <c r="H17" s="390">
        <v>197</v>
      </c>
      <c r="I17" s="17"/>
      <c r="J17" s="383" t="s">
        <v>1043</v>
      </c>
      <c r="K17" s="383" t="s">
        <v>1052</v>
      </c>
      <c r="L17" s="88"/>
      <c r="M17" s="88"/>
      <c r="N17" s="88"/>
      <c r="O17" s="88"/>
      <c r="P17" s="88"/>
      <c r="Q17" s="88"/>
      <c r="R17" s="88"/>
      <c r="S17" s="88"/>
      <c r="T17" s="88">
        <v>1</v>
      </c>
      <c r="U17" s="390">
        <v>98.33</v>
      </c>
      <c r="V17" s="16"/>
    </row>
    <row r="18" spans="1:22" ht="25.5" customHeight="1">
      <c r="A18" s="307"/>
      <c r="B18" s="307"/>
      <c r="C18" s="487"/>
      <c r="D18" s="11" t="s">
        <v>385</v>
      </c>
      <c r="E18" s="192">
        <v>2</v>
      </c>
      <c r="F18" s="12" t="s">
        <v>734</v>
      </c>
      <c r="G18" s="477"/>
      <c r="H18" s="391"/>
      <c r="I18" s="17"/>
      <c r="J18" s="384"/>
      <c r="K18" s="384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91"/>
      <c r="V18" s="36" t="s">
        <v>1014</v>
      </c>
    </row>
    <row r="19" spans="1:22" ht="23.25" customHeight="1">
      <c r="A19" s="307"/>
      <c r="B19" s="307"/>
      <c r="C19" s="487"/>
      <c r="D19" s="11" t="s">
        <v>386</v>
      </c>
      <c r="E19" s="192">
        <v>3</v>
      </c>
      <c r="F19" s="12" t="s">
        <v>735</v>
      </c>
      <c r="G19" s="477"/>
      <c r="H19" s="391"/>
      <c r="I19" s="17">
        <v>1</v>
      </c>
      <c r="J19" s="384"/>
      <c r="K19" s="384"/>
      <c r="L19" s="87"/>
      <c r="M19" s="87"/>
      <c r="N19" s="87"/>
      <c r="O19" s="87"/>
      <c r="P19" s="87"/>
      <c r="Q19" s="87"/>
      <c r="R19" s="87"/>
      <c r="S19" s="87"/>
      <c r="T19" s="87"/>
      <c r="U19" s="391"/>
      <c r="V19" s="30" t="s">
        <v>978</v>
      </c>
    </row>
    <row r="20" spans="1:22" ht="15.75" customHeight="1">
      <c r="A20" s="308"/>
      <c r="B20" s="308"/>
      <c r="C20" s="488"/>
      <c r="D20" s="11" t="s">
        <v>387</v>
      </c>
      <c r="E20" s="192">
        <v>4</v>
      </c>
      <c r="F20" s="12" t="s">
        <v>736</v>
      </c>
      <c r="G20" s="478"/>
      <c r="H20" s="392"/>
      <c r="I20" s="17"/>
      <c r="J20" s="385"/>
      <c r="K20" s="385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92"/>
      <c r="V20" s="16"/>
    </row>
    <row r="21" spans="1:22" ht="16.5" customHeight="1">
      <c r="A21" s="306">
        <v>4</v>
      </c>
      <c r="B21" s="306" t="s">
        <v>136</v>
      </c>
      <c r="C21" s="453" t="s">
        <v>388</v>
      </c>
      <c r="D21" s="6" t="s">
        <v>389</v>
      </c>
      <c r="E21" s="192">
        <v>1</v>
      </c>
      <c r="F21" s="34" t="s">
        <v>737</v>
      </c>
      <c r="G21" s="475" t="s">
        <v>951</v>
      </c>
      <c r="H21" s="390">
        <v>248.24</v>
      </c>
      <c r="I21" s="121"/>
      <c r="J21" s="386" t="s">
        <v>1027</v>
      </c>
      <c r="K21" s="386" t="s">
        <v>1030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12">
        <v>224.99</v>
      </c>
      <c r="V21" s="36"/>
    </row>
    <row r="22" spans="1:22" ht="15">
      <c r="A22" s="307"/>
      <c r="B22" s="307"/>
      <c r="C22" s="454"/>
      <c r="D22" s="6" t="s">
        <v>390</v>
      </c>
      <c r="E22" s="192">
        <v>2</v>
      </c>
      <c r="F22" s="2" t="s">
        <v>738</v>
      </c>
      <c r="G22" s="475"/>
      <c r="H22" s="391"/>
      <c r="I22" s="10"/>
      <c r="J22" s="386"/>
      <c r="K22" s="386"/>
      <c r="L22" s="90"/>
      <c r="M22" s="88"/>
      <c r="N22" s="88"/>
      <c r="O22" s="88"/>
      <c r="P22" s="88"/>
      <c r="Q22" s="88"/>
      <c r="R22" s="88"/>
      <c r="S22" s="88"/>
      <c r="T22" s="88">
        <v>1</v>
      </c>
      <c r="U22" s="313"/>
      <c r="V22" s="36"/>
    </row>
    <row r="23" spans="1:22" ht="15">
      <c r="A23" s="307"/>
      <c r="B23" s="307"/>
      <c r="C23" s="454"/>
      <c r="D23" s="6" t="s">
        <v>391</v>
      </c>
      <c r="E23" s="192">
        <v>3</v>
      </c>
      <c r="F23" s="34" t="s">
        <v>739</v>
      </c>
      <c r="G23" s="475"/>
      <c r="H23" s="391"/>
      <c r="I23" s="121"/>
      <c r="J23" s="386"/>
      <c r="K23" s="386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313"/>
      <c r="V23" s="36" t="s">
        <v>980</v>
      </c>
    </row>
    <row r="24" spans="1:22" ht="23.25" customHeight="1">
      <c r="A24" s="307"/>
      <c r="B24" s="307"/>
      <c r="C24" s="454"/>
      <c r="D24" s="6" t="s">
        <v>392</v>
      </c>
      <c r="E24" s="192">
        <v>4</v>
      </c>
      <c r="F24" s="35" t="s">
        <v>740</v>
      </c>
      <c r="G24" s="475"/>
      <c r="H24" s="391"/>
      <c r="I24" s="121"/>
      <c r="J24" s="386"/>
      <c r="K24" s="386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313"/>
      <c r="V24" s="36"/>
    </row>
    <row r="25" spans="1:22" ht="15" customHeight="1">
      <c r="A25" s="308"/>
      <c r="B25" s="308"/>
      <c r="C25" s="455"/>
      <c r="D25" s="6" t="s">
        <v>393</v>
      </c>
      <c r="E25" s="192">
        <v>5</v>
      </c>
      <c r="F25" s="2" t="s">
        <v>741</v>
      </c>
      <c r="G25" s="475"/>
      <c r="H25" s="392"/>
      <c r="I25" s="121"/>
      <c r="J25" s="386"/>
      <c r="K25" s="386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14"/>
      <c r="V25" s="31"/>
    </row>
    <row r="26" spans="1:22" ht="26.25" customHeight="1">
      <c r="A26" s="306">
        <v>5</v>
      </c>
      <c r="B26" s="306" t="s">
        <v>137</v>
      </c>
      <c r="C26" s="453" t="s">
        <v>394</v>
      </c>
      <c r="D26" s="6" t="s">
        <v>395</v>
      </c>
      <c r="E26" s="192">
        <v>1</v>
      </c>
      <c r="F26" s="2" t="s">
        <v>742</v>
      </c>
      <c r="G26" s="476" t="s">
        <v>948</v>
      </c>
      <c r="H26" s="390">
        <v>141.49</v>
      </c>
      <c r="I26" s="17"/>
      <c r="J26" s="383" t="s">
        <v>1053</v>
      </c>
      <c r="K26" s="383" t="s">
        <v>1030</v>
      </c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390">
        <v>89.57</v>
      </c>
      <c r="V26" s="16"/>
    </row>
    <row r="27" spans="1:22" ht="26.25" customHeight="1">
      <c r="A27" s="307"/>
      <c r="B27" s="307"/>
      <c r="C27" s="454"/>
      <c r="D27" s="6" t="s">
        <v>396</v>
      </c>
      <c r="E27" s="192">
        <v>2</v>
      </c>
      <c r="F27" s="2" t="s">
        <v>743</v>
      </c>
      <c r="G27" s="477"/>
      <c r="H27" s="391"/>
      <c r="I27" s="17"/>
      <c r="J27" s="384"/>
      <c r="K27" s="384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91"/>
      <c r="V27" s="36" t="s">
        <v>987</v>
      </c>
    </row>
    <row r="28" spans="1:22" ht="26.25" customHeight="1">
      <c r="A28" s="308"/>
      <c r="B28" s="308"/>
      <c r="C28" s="455"/>
      <c r="D28" s="6" t="s">
        <v>397</v>
      </c>
      <c r="E28" s="192">
        <v>3</v>
      </c>
      <c r="F28" s="2" t="s">
        <v>744</v>
      </c>
      <c r="G28" s="478"/>
      <c r="H28" s="392"/>
      <c r="I28" s="17"/>
      <c r="J28" s="385"/>
      <c r="K28" s="385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392"/>
      <c r="V28" s="16"/>
    </row>
    <row r="29" spans="1:22" ht="26.25" customHeight="1">
      <c r="A29" s="306">
        <v>6</v>
      </c>
      <c r="B29" s="306" t="s">
        <v>138</v>
      </c>
      <c r="C29" s="453" t="s">
        <v>394</v>
      </c>
      <c r="D29" s="6" t="s">
        <v>398</v>
      </c>
      <c r="E29" s="192">
        <v>1</v>
      </c>
      <c r="F29" s="2" t="s">
        <v>745</v>
      </c>
      <c r="G29" s="476" t="s">
        <v>948</v>
      </c>
      <c r="H29" s="390">
        <v>193.67</v>
      </c>
      <c r="I29" s="17"/>
      <c r="J29" s="383" t="s">
        <v>1053</v>
      </c>
      <c r="K29" s="383" t="s">
        <v>1030</v>
      </c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312">
        <v>104.88</v>
      </c>
      <c r="V29" s="16"/>
    </row>
    <row r="30" spans="1:22" ht="15.75" customHeight="1">
      <c r="A30" s="307"/>
      <c r="B30" s="307"/>
      <c r="C30" s="454"/>
      <c r="D30" s="6" t="s">
        <v>399</v>
      </c>
      <c r="E30" s="192">
        <v>2</v>
      </c>
      <c r="F30" s="2" t="s">
        <v>746</v>
      </c>
      <c r="G30" s="477"/>
      <c r="H30" s="391"/>
      <c r="I30" s="17"/>
      <c r="J30" s="384"/>
      <c r="K30" s="384"/>
      <c r="L30" s="88"/>
      <c r="M30" s="88"/>
      <c r="N30" s="88"/>
      <c r="O30" s="88"/>
      <c r="P30" s="88"/>
      <c r="Q30" s="88"/>
      <c r="R30" s="88"/>
      <c r="S30" s="88">
        <v>1</v>
      </c>
      <c r="T30" s="87"/>
      <c r="U30" s="313"/>
      <c r="V30" s="36" t="s">
        <v>993</v>
      </c>
    </row>
    <row r="31" spans="1:22" ht="15.75" customHeight="1">
      <c r="A31" s="307"/>
      <c r="B31" s="307"/>
      <c r="C31" s="454"/>
      <c r="D31" s="6" t="s">
        <v>400</v>
      </c>
      <c r="E31" s="192">
        <v>3</v>
      </c>
      <c r="F31" s="2" t="s">
        <v>747</v>
      </c>
      <c r="G31" s="477"/>
      <c r="H31" s="391"/>
      <c r="I31" s="17"/>
      <c r="J31" s="384"/>
      <c r="K31" s="384"/>
      <c r="L31" s="88"/>
      <c r="M31" s="88"/>
      <c r="N31" s="88"/>
      <c r="O31" s="88"/>
      <c r="P31" s="88"/>
      <c r="Q31" s="88"/>
      <c r="R31" s="88"/>
      <c r="S31" s="88">
        <v>1</v>
      </c>
      <c r="T31" s="87"/>
      <c r="U31" s="313"/>
      <c r="V31" s="16"/>
    </row>
    <row r="32" spans="1:22" ht="24.75" customHeight="1">
      <c r="A32" s="308"/>
      <c r="B32" s="308"/>
      <c r="C32" s="455"/>
      <c r="D32" s="6" t="s">
        <v>401</v>
      </c>
      <c r="E32" s="192">
        <v>4</v>
      </c>
      <c r="F32" s="2" t="s">
        <v>748</v>
      </c>
      <c r="G32" s="478"/>
      <c r="H32" s="392"/>
      <c r="I32" s="17"/>
      <c r="J32" s="385"/>
      <c r="K32" s="385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314"/>
      <c r="V32" s="16"/>
    </row>
    <row r="33" spans="1:22" ht="25.5" customHeight="1">
      <c r="A33" s="306">
        <v>7</v>
      </c>
      <c r="B33" s="306" t="s">
        <v>139</v>
      </c>
      <c r="C33" s="453" t="s">
        <v>394</v>
      </c>
      <c r="D33" s="6" t="s">
        <v>402</v>
      </c>
      <c r="E33" s="192">
        <v>1</v>
      </c>
      <c r="F33" s="2" t="s">
        <v>749</v>
      </c>
      <c r="G33" s="476" t="s">
        <v>970</v>
      </c>
      <c r="H33" s="390">
        <v>144.88</v>
      </c>
      <c r="I33" s="17">
        <v>1</v>
      </c>
      <c r="J33" s="383" t="s">
        <v>1054</v>
      </c>
      <c r="K33" s="383" t="s">
        <v>1052</v>
      </c>
      <c r="L33" s="87"/>
      <c r="M33" s="87"/>
      <c r="N33" s="87"/>
      <c r="O33" s="87"/>
      <c r="P33" s="87"/>
      <c r="Q33" s="87"/>
      <c r="R33" s="87"/>
      <c r="S33" s="87"/>
      <c r="T33" s="87"/>
      <c r="U33" s="390"/>
      <c r="V33" s="16" t="s">
        <v>979</v>
      </c>
    </row>
    <row r="34" spans="1:22" ht="25.5" customHeight="1">
      <c r="A34" s="307"/>
      <c r="B34" s="307"/>
      <c r="C34" s="454"/>
      <c r="D34" s="6" t="s">
        <v>403</v>
      </c>
      <c r="E34" s="192">
        <v>2</v>
      </c>
      <c r="F34" s="2" t="s">
        <v>750</v>
      </c>
      <c r="G34" s="477"/>
      <c r="H34" s="391"/>
      <c r="I34" s="17">
        <v>1</v>
      </c>
      <c r="J34" s="384"/>
      <c r="K34" s="384"/>
      <c r="L34" s="87"/>
      <c r="M34" s="87"/>
      <c r="N34" s="87"/>
      <c r="O34" s="87"/>
      <c r="P34" s="87"/>
      <c r="Q34" s="87"/>
      <c r="R34" s="87"/>
      <c r="S34" s="87"/>
      <c r="T34" s="87"/>
      <c r="U34" s="391"/>
      <c r="V34" s="16"/>
    </row>
    <row r="35" spans="1:22" ht="15">
      <c r="A35" s="308"/>
      <c r="B35" s="308"/>
      <c r="C35" s="455"/>
      <c r="D35" s="6" t="s">
        <v>404</v>
      </c>
      <c r="E35" s="192">
        <v>3</v>
      </c>
      <c r="F35" s="2" t="s">
        <v>751</v>
      </c>
      <c r="G35" s="478"/>
      <c r="H35" s="392"/>
      <c r="I35" s="17">
        <v>1</v>
      </c>
      <c r="J35" s="385"/>
      <c r="K35" s="385"/>
      <c r="L35" s="87"/>
      <c r="M35" s="87"/>
      <c r="N35" s="87"/>
      <c r="O35" s="87"/>
      <c r="P35" s="87"/>
      <c r="Q35" s="87"/>
      <c r="R35" s="87"/>
      <c r="S35" s="87"/>
      <c r="T35" s="87"/>
      <c r="U35" s="392"/>
      <c r="V35" s="16"/>
    </row>
    <row r="36" spans="1:22" ht="26.25" customHeight="1">
      <c r="A36" s="306">
        <v>8</v>
      </c>
      <c r="B36" s="306" t="s">
        <v>140</v>
      </c>
      <c r="C36" s="486" t="s">
        <v>405</v>
      </c>
      <c r="D36" s="11" t="s">
        <v>406</v>
      </c>
      <c r="E36" s="192">
        <v>1</v>
      </c>
      <c r="F36" s="12" t="s">
        <v>752</v>
      </c>
      <c r="G36" s="476" t="s">
        <v>971</v>
      </c>
      <c r="H36" s="390">
        <v>193.41</v>
      </c>
      <c r="I36" s="17">
        <v>1</v>
      </c>
      <c r="J36" s="383" t="s">
        <v>1054</v>
      </c>
      <c r="K36" s="383" t="s">
        <v>1052</v>
      </c>
      <c r="L36" s="87"/>
      <c r="M36" s="87"/>
      <c r="N36" s="87"/>
      <c r="O36" s="87"/>
      <c r="P36" s="87"/>
      <c r="Q36" s="87"/>
      <c r="R36" s="87"/>
      <c r="S36" s="87"/>
      <c r="T36" s="87"/>
      <c r="U36" s="390">
        <v>71.45</v>
      </c>
      <c r="V36" s="16" t="s">
        <v>1002</v>
      </c>
    </row>
    <row r="37" spans="1:22" ht="18.75" customHeight="1">
      <c r="A37" s="307"/>
      <c r="B37" s="307"/>
      <c r="C37" s="487"/>
      <c r="D37" s="11" t="s">
        <v>407</v>
      </c>
      <c r="E37" s="192">
        <v>2</v>
      </c>
      <c r="F37" s="12" t="s">
        <v>753</v>
      </c>
      <c r="G37" s="477"/>
      <c r="H37" s="391"/>
      <c r="I37" s="17"/>
      <c r="J37" s="384"/>
      <c r="K37" s="384"/>
      <c r="L37" s="88"/>
      <c r="M37" s="88"/>
      <c r="N37" s="88"/>
      <c r="O37" s="88"/>
      <c r="P37" s="88"/>
      <c r="Q37" s="88"/>
      <c r="R37" s="88"/>
      <c r="S37" s="88">
        <v>1</v>
      </c>
      <c r="T37" s="87"/>
      <c r="U37" s="391"/>
      <c r="V37" s="16"/>
    </row>
    <row r="38" spans="1:22" ht="15" customHeight="1">
      <c r="A38" s="307"/>
      <c r="B38" s="307"/>
      <c r="C38" s="487"/>
      <c r="D38" s="11" t="s">
        <v>407</v>
      </c>
      <c r="E38" s="192">
        <v>3</v>
      </c>
      <c r="F38" s="12" t="s">
        <v>754</v>
      </c>
      <c r="G38" s="477"/>
      <c r="H38" s="391"/>
      <c r="I38" s="17"/>
      <c r="J38" s="384"/>
      <c r="K38" s="384"/>
      <c r="L38" s="88"/>
      <c r="M38" s="88"/>
      <c r="N38" s="88"/>
      <c r="O38" s="88"/>
      <c r="P38" s="88"/>
      <c r="Q38" s="88"/>
      <c r="R38" s="88"/>
      <c r="S38" s="88">
        <v>1</v>
      </c>
      <c r="T38" s="87"/>
      <c r="U38" s="391"/>
      <c r="V38" s="36" t="s">
        <v>964</v>
      </c>
    </row>
    <row r="39" spans="1:22" ht="29.25" customHeight="1">
      <c r="A39" s="308"/>
      <c r="B39" s="308"/>
      <c r="C39" s="488"/>
      <c r="D39" s="11" t="s">
        <v>408</v>
      </c>
      <c r="E39" s="192">
        <v>4</v>
      </c>
      <c r="F39" s="12" t="s">
        <v>755</v>
      </c>
      <c r="G39" s="478"/>
      <c r="H39" s="392"/>
      <c r="I39" s="17"/>
      <c r="J39" s="385"/>
      <c r="K39" s="385"/>
      <c r="L39" s="88"/>
      <c r="M39" s="88"/>
      <c r="N39" s="88"/>
      <c r="O39" s="88"/>
      <c r="P39" s="88"/>
      <c r="Q39" s="88"/>
      <c r="R39" s="88"/>
      <c r="S39" s="88">
        <v>1</v>
      </c>
      <c r="T39" s="87"/>
      <c r="U39" s="392"/>
      <c r="V39" s="16"/>
    </row>
    <row r="40" spans="1:22" ht="25.5" customHeight="1">
      <c r="A40" s="306">
        <v>9</v>
      </c>
      <c r="B40" s="306" t="s">
        <v>141</v>
      </c>
      <c r="C40" s="486" t="s">
        <v>405</v>
      </c>
      <c r="D40" s="11" t="s">
        <v>409</v>
      </c>
      <c r="E40" s="192">
        <v>1</v>
      </c>
      <c r="F40" s="12" t="s">
        <v>756</v>
      </c>
      <c r="G40" s="476" t="s">
        <v>972</v>
      </c>
      <c r="H40" s="390">
        <v>189.08</v>
      </c>
      <c r="I40" s="17">
        <v>1</v>
      </c>
      <c r="J40" s="383" t="s">
        <v>1054</v>
      </c>
      <c r="K40" s="383" t="s">
        <v>1052</v>
      </c>
      <c r="L40" s="87"/>
      <c r="M40" s="87"/>
      <c r="N40" s="87"/>
      <c r="O40" s="87"/>
      <c r="P40" s="87"/>
      <c r="Q40" s="87"/>
      <c r="R40" s="87"/>
      <c r="S40" s="87"/>
      <c r="T40" s="87"/>
      <c r="U40" s="390">
        <v>50.15</v>
      </c>
      <c r="V40" s="16"/>
    </row>
    <row r="41" spans="1:22" ht="24.75" customHeight="1">
      <c r="A41" s="307"/>
      <c r="B41" s="307"/>
      <c r="C41" s="487"/>
      <c r="D41" s="11" t="s">
        <v>410</v>
      </c>
      <c r="E41" s="192">
        <v>2</v>
      </c>
      <c r="F41" s="12" t="s">
        <v>757</v>
      </c>
      <c r="G41" s="477"/>
      <c r="H41" s="391"/>
      <c r="I41" s="17"/>
      <c r="J41" s="384"/>
      <c r="K41" s="384"/>
      <c r="L41" s="88"/>
      <c r="M41" s="88"/>
      <c r="N41" s="88"/>
      <c r="O41" s="88"/>
      <c r="P41" s="88">
        <v>1</v>
      </c>
      <c r="Q41" s="87"/>
      <c r="R41" s="87"/>
      <c r="S41" s="87"/>
      <c r="T41" s="87"/>
      <c r="U41" s="391"/>
      <c r="V41" s="36" t="s">
        <v>980</v>
      </c>
    </row>
    <row r="42" spans="1:22" ht="17.25" customHeight="1">
      <c r="A42" s="307"/>
      <c r="B42" s="307"/>
      <c r="C42" s="487"/>
      <c r="D42" s="11" t="s">
        <v>411</v>
      </c>
      <c r="E42" s="192">
        <v>3</v>
      </c>
      <c r="F42" s="12" t="s">
        <v>758</v>
      </c>
      <c r="G42" s="477"/>
      <c r="H42" s="391"/>
      <c r="I42" s="17"/>
      <c r="J42" s="384"/>
      <c r="K42" s="384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91"/>
      <c r="V42" s="31"/>
    </row>
    <row r="43" spans="1:22" ht="25.5" customHeight="1">
      <c r="A43" s="308"/>
      <c r="B43" s="308"/>
      <c r="C43" s="488"/>
      <c r="D43" s="11" t="s">
        <v>412</v>
      </c>
      <c r="E43" s="192">
        <v>4</v>
      </c>
      <c r="F43" s="12" t="s">
        <v>759</v>
      </c>
      <c r="G43" s="478"/>
      <c r="H43" s="392"/>
      <c r="I43" s="17"/>
      <c r="J43" s="385"/>
      <c r="K43" s="385"/>
      <c r="L43" s="88"/>
      <c r="M43" s="88"/>
      <c r="N43" s="88"/>
      <c r="O43" s="88"/>
      <c r="P43" s="88"/>
      <c r="Q43" s="88"/>
      <c r="R43" s="88"/>
      <c r="S43" s="88">
        <v>1</v>
      </c>
      <c r="T43" s="87"/>
      <c r="U43" s="392"/>
      <c r="V43" s="31"/>
    </row>
    <row r="44" spans="1:22" ht="26.25" customHeight="1">
      <c r="A44" s="306">
        <v>10</v>
      </c>
      <c r="B44" s="306" t="s">
        <v>142</v>
      </c>
      <c r="C44" s="453" t="s">
        <v>405</v>
      </c>
      <c r="D44" s="6" t="s">
        <v>413</v>
      </c>
      <c r="E44" s="192">
        <v>1</v>
      </c>
      <c r="F44" s="2" t="s">
        <v>760</v>
      </c>
      <c r="G44" s="476" t="s">
        <v>949</v>
      </c>
      <c r="H44" s="390">
        <v>142.79</v>
      </c>
      <c r="I44" s="17">
        <v>1</v>
      </c>
      <c r="J44" s="383" t="s">
        <v>1054</v>
      </c>
      <c r="K44" s="383" t="s">
        <v>1052</v>
      </c>
      <c r="L44" s="87"/>
      <c r="M44" s="87"/>
      <c r="N44" s="87"/>
      <c r="O44" s="87"/>
      <c r="P44" s="87"/>
      <c r="Q44" s="87"/>
      <c r="R44" s="87"/>
      <c r="S44" s="87"/>
      <c r="T44" s="87"/>
      <c r="U44" s="390">
        <v>45.43</v>
      </c>
      <c r="V44" s="16"/>
    </row>
    <row r="45" spans="1:22" ht="31.5" customHeight="1">
      <c r="A45" s="307"/>
      <c r="B45" s="307"/>
      <c r="C45" s="454"/>
      <c r="D45" s="6" t="s">
        <v>414</v>
      </c>
      <c r="E45" s="192">
        <v>2</v>
      </c>
      <c r="F45" s="2" t="s">
        <v>761</v>
      </c>
      <c r="G45" s="477"/>
      <c r="H45" s="391"/>
      <c r="I45" s="17"/>
      <c r="J45" s="384"/>
      <c r="K45" s="384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91"/>
      <c r="V45" s="36" t="s">
        <v>961</v>
      </c>
    </row>
    <row r="46" spans="1:22" ht="17.25" customHeight="1">
      <c r="A46" s="308"/>
      <c r="B46" s="308"/>
      <c r="C46" s="455"/>
      <c r="D46" s="6" t="s">
        <v>414</v>
      </c>
      <c r="E46" s="192">
        <v>3</v>
      </c>
      <c r="F46" s="2" t="s">
        <v>762</v>
      </c>
      <c r="G46" s="478"/>
      <c r="H46" s="392"/>
      <c r="I46" s="17">
        <v>1</v>
      </c>
      <c r="J46" s="385"/>
      <c r="K46" s="385"/>
      <c r="L46" s="87"/>
      <c r="M46" s="87"/>
      <c r="N46" s="87"/>
      <c r="O46" s="87"/>
      <c r="P46" s="87"/>
      <c r="Q46" s="87"/>
      <c r="R46" s="87"/>
      <c r="S46" s="87"/>
      <c r="T46" s="87"/>
      <c r="U46" s="392"/>
      <c r="V46" s="16" t="s">
        <v>445</v>
      </c>
    </row>
    <row r="47" spans="1:22" ht="23.25" customHeight="1">
      <c r="A47" s="177"/>
      <c r="B47" s="370" t="s">
        <v>433</v>
      </c>
      <c r="C47" s="371"/>
      <c r="D47" s="372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1</v>
      </c>
      <c r="P47" s="43">
        <f t="shared" si="0"/>
        <v>4</v>
      </c>
      <c r="Q47" s="43">
        <f t="shared" si="0"/>
        <v>0</v>
      </c>
      <c r="R47" s="43">
        <f t="shared" si="0"/>
        <v>0</v>
      </c>
      <c r="S47" s="43">
        <f t="shared" si="0"/>
        <v>15</v>
      </c>
      <c r="T47" s="43">
        <f t="shared" si="0"/>
        <v>10</v>
      </c>
      <c r="U47" s="106">
        <f t="shared" si="0"/>
        <v>813.4</v>
      </c>
      <c r="V47" s="1"/>
    </row>
    <row r="48" spans="1:22" ht="15">
      <c r="A48" s="462" t="s">
        <v>860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8"/>
    </row>
    <row r="49" spans="1:22" ht="26.25" customHeight="1">
      <c r="A49" s="429">
        <v>1</v>
      </c>
      <c r="B49" s="429" t="s">
        <v>788</v>
      </c>
      <c r="C49" s="490" t="s">
        <v>388</v>
      </c>
      <c r="D49" s="86" t="s">
        <v>388</v>
      </c>
      <c r="E49" s="220">
        <v>1</v>
      </c>
      <c r="F49" s="2" t="s">
        <v>829</v>
      </c>
      <c r="G49" s="482" t="s">
        <v>973</v>
      </c>
      <c r="H49" s="483">
        <v>240.59</v>
      </c>
      <c r="I49" s="17"/>
      <c r="J49" s="386" t="s">
        <v>1043</v>
      </c>
      <c r="K49" s="386" t="s">
        <v>1052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484">
        <v>189.63</v>
      </c>
      <c r="V49" s="38"/>
    </row>
    <row r="50" spans="1:22" ht="24" customHeight="1">
      <c r="A50" s="429"/>
      <c r="B50" s="429"/>
      <c r="C50" s="490"/>
      <c r="D50" s="86" t="s">
        <v>388</v>
      </c>
      <c r="E50" s="220">
        <v>2</v>
      </c>
      <c r="F50" s="2" t="s">
        <v>840</v>
      </c>
      <c r="G50" s="482"/>
      <c r="H50" s="483"/>
      <c r="I50" s="17"/>
      <c r="J50" s="386"/>
      <c r="K50" s="386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484"/>
      <c r="V50" s="39"/>
    </row>
    <row r="51" spans="1:22" ht="25.5" customHeight="1">
      <c r="A51" s="429"/>
      <c r="B51" s="429"/>
      <c r="C51" s="490"/>
      <c r="D51" s="86" t="s">
        <v>388</v>
      </c>
      <c r="E51" s="220">
        <v>3</v>
      </c>
      <c r="F51" s="2" t="s">
        <v>830</v>
      </c>
      <c r="G51" s="482"/>
      <c r="H51" s="483"/>
      <c r="I51" s="17"/>
      <c r="J51" s="386"/>
      <c r="K51" s="386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484"/>
      <c r="V51" s="36" t="s">
        <v>961</v>
      </c>
    </row>
    <row r="52" spans="1:22" ht="24.75" customHeight="1">
      <c r="A52" s="429"/>
      <c r="B52" s="429"/>
      <c r="C52" s="490"/>
      <c r="D52" s="86" t="s">
        <v>388</v>
      </c>
      <c r="E52" s="220">
        <v>4</v>
      </c>
      <c r="F52" s="2" t="s">
        <v>841</v>
      </c>
      <c r="G52" s="482"/>
      <c r="H52" s="483"/>
      <c r="I52" s="17"/>
      <c r="J52" s="386"/>
      <c r="K52" s="386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484"/>
      <c r="V52" s="39"/>
    </row>
    <row r="53" spans="1:22" ht="24.75" customHeight="1">
      <c r="A53" s="429"/>
      <c r="B53" s="429"/>
      <c r="C53" s="490"/>
      <c r="D53" s="86" t="s">
        <v>388</v>
      </c>
      <c r="E53" s="220">
        <v>5</v>
      </c>
      <c r="F53" s="2" t="s">
        <v>842</v>
      </c>
      <c r="G53" s="482"/>
      <c r="H53" s="483"/>
      <c r="I53" s="17">
        <v>1</v>
      </c>
      <c r="J53" s="386"/>
      <c r="K53" s="386"/>
      <c r="L53" s="91"/>
      <c r="M53" s="91"/>
      <c r="N53" s="87"/>
      <c r="O53" s="87"/>
      <c r="P53" s="87"/>
      <c r="Q53" s="87"/>
      <c r="R53" s="87"/>
      <c r="S53" s="87"/>
      <c r="T53" s="87"/>
      <c r="U53" s="484"/>
      <c r="V53" s="38" t="s">
        <v>785</v>
      </c>
    </row>
    <row r="54" spans="1:22" ht="26.25" customHeight="1">
      <c r="A54" s="429">
        <v>2</v>
      </c>
      <c r="B54" s="429" t="s">
        <v>789</v>
      </c>
      <c r="C54" s="490" t="s">
        <v>388</v>
      </c>
      <c r="D54" s="86" t="s">
        <v>786</v>
      </c>
      <c r="E54" s="220">
        <v>1</v>
      </c>
      <c r="F54" s="2" t="s">
        <v>858</v>
      </c>
      <c r="G54" s="482" t="s">
        <v>950</v>
      </c>
      <c r="H54" s="483">
        <v>249.84</v>
      </c>
      <c r="I54" s="17"/>
      <c r="J54" s="386" t="s">
        <v>1056</v>
      </c>
      <c r="K54" s="386" t="s">
        <v>1030</v>
      </c>
      <c r="L54" s="92"/>
      <c r="M54" s="92"/>
      <c r="N54" s="88"/>
      <c r="O54" s="88"/>
      <c r="P54" s="88"/>
      <c r="Q54" s="88"/>
      <c r="R54" s="88"/>
      <c r="S54" s="88">
        <v>1</v>
      </c>
      <c r="T54" s="87"/>
      <c r="U54" s="489">
        <v>101.03</v>
      </c>
      <c r="V54" s="39"/>
    </row>
    <row r="55" spans="1:22" ht="25.5" customHeight="1">
      <c r="A55" s="429"/>
      <c r="B55" s="429"/>
      <c r="C55" s="490"/>
      <c r="D55" s="86" t="s">
        <v>786</v>
      </c>
      <c r="E55" s="220">
        <v>2</v>
      </c>
      <c r="F55" s="2" t="s">
        <v>843</v>
      </c>
      <c r="G55" s="482"/>
      <c r="H55" s="483"/>
      <c r="I55" s="17"/>
      <c r="J55" s="386"/>
      <c r="K55" s="386"/>
      <c r="L55" s="92"/>
      <c r="M55" s="92"/>
      <c r="N55" s="88"/>
      <c r="O55" s="88"/>
      <c r="P55" s="88"/>
      <c r="Q55" s="88"/>
      <c r="R55" s="88"/>
      <c r="S55" s="88">
        <v>1</v>
      </c>
      <c r="T55" s="87"/>
      <c r="U55" s="489"/>
      <c r="V55" s="39"/>
    </row>
    <row r="56" spans="1:22" ht="26.25" customHeight="1">
      <c r="A56" s="429"/>
      <c r="B56" s="429"/>
      <c r="C56" s="490"/>
      <c r="D56" s="86" t="s">
        <v>786</v>
      </c>
      <c r="E56" s="220">
        <v>3</v>
      </c>
      <c r="F56" s="2" t="s">
        <v>831</v>
      </c>
      <c r="G56" s="482"/>
      <c r="H56" s="483"/>
      <c r="I56" s="17">
        <v>1</v>
      </c>
      <c r="J56" s="386"/>
      <c r="K56" s="386"/>
      <c r="L56" s="91"/>
      <c r="M56" s="91"/>
      <c r="N56" s="87"/>
      <c r="O56" s="87"/>
      <c r="P56" s="87"/>
      <c r="Q56" s="87"/>
      <c r="R56" s="87"/>
      <c r="S56" s="87"/>
      <c r="T56" s="87"/>
      <c r="U56" s="489"/>
      <c r="V56" s="36" t="s">
        <v>980</v>
      </c>
    </row>
    <row r="57" spans="1:22" ht="24.75" customHeight="1">
      <c r="A57" s="429"/>
      <c r="B57" s="429"/>
      <c r="C57" s="490"/>
      <c r="D57" s="86" t="s">
        <v>786</v>
      </c>
      <c r="E57" s="220">
        <v>4</v>
      </c>
      <c r="F57" s="2" t="s">
        <v>832</v>
      </c>
      <c r="G57" s="482"/>
      <c r="H57" s="483"/>
      <c r="I57" s="17"/>
      <c r="J57" s="386"/>
      <c r="K57" s="386"/>
      <c r="L57" s="92"/>
      <c r="M57" s="92"/>
      <c r="N57" s="88"/>
      <c r="O57" s="88"/>
      <c r="P57" s="88"/>
      <c r="Q57" s="88"/>
      <c r="R57" s="88"/>
      <c r="S57" s="232"/>
      <c r="T57" s="88">
        <v>1</v>
      </c>
      <c r="U57" s="489"/>
      <c r="V57" s="39"/>
    </row>
    <row r="58" spans="1:22" ht="27" customHeight="1">
      <c r="A58" s="429"/>
      <c r="B58" s="429"/>
      <c r="C58" s="490"/>
      <c r="D58" s="86" t="s">
        <v>786</v>
      </c>
      <c r="E58" s="220">
        <v>5</v>
      </c>
      <c r="F58" s="2" t="s">
        <v>833</v>
      </c>
      <c r="G58" s="482"/>
      <c r="H58" s="483"/>
      <c r="I58" s="17"/>
      <c r="J58" s="386"/>
      <c r="K58" s="386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489"/>
      <c r="V58" s="39"/>
    </row>
    <row r="59" spans="1:22" ht="26.25" customHeight="1">
      <c r="A59" s="429">
        <v>3</v>
      </c>
      <c r="B59" s="429" t="s">
        <v>790</v>
      </c>
      <c r="C59" s="490" t="s">
        <v>388</v>
      </c>
      <c r="D59" s="86" t="s">
        <v>389</v>
      </c>
      <c r="E59" s="220">
        <v>1</v>
      </c>
      <c r="F59" s="2" t="s">
        <v>844</v>
      </c>
      <c r="G59" s="482" t="s">
        <v>974</v>
      </c>
      <c r="H59" s="483">
        <v>199.91</v>
      </c>
      <c r="I59" s="17"/>
      <c r="J59" s="386" t="s">
        <v>1043</v>
      </c>
      <c r="K59" s="386" t="s">
        <v>1052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484">
        <v>119.97</v>
      </c>
      <c r="V59" s="39"/>
    </row>
    <row r="60" spans="1:22" ht="30.75" customHeight="1">
      <c r="A60" s="429"/>
      <c r="B60" s="429"/>
      <c r="C60" s="490"/>
      <c r="D60" s="86" t="s">
        <v>389</v>
      </c>
      <c r="E60" s="220">
        <v>2</v>
      </c>
      <c r="F60" s="2" t="s">
        <v>834</v>
      </c>
      <c r="G60" s="482"/>
      <c r="H60" s="483"/>
      <c r="I60" s="17"/>
      <c r="J60" s="386"/>
      <c r="K60" s="386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484"/>
      <c r="V60" s="36" t="s">
        <v>964</v>
      </c>
    </row>
    <row r="61" spans="1:22" ht="25.5" customHeight="1">
      <c r="A61" s="429"/>
      <c r="B61" s="429"/>
      <c r="C61" s="490"/>
      <c r="D61" s="86" t="s">
        <v>389</v>
      </c>
      <c r="E61" s="220">
        <v>3</v>
      </c>
      <c r="F61" s="2" t="s">
        <v>845</v>
      </c>
      <c r="G61" s="482"/>
      <c r="H61" s="483"/>
      <c r="I61" s="17"/>
      <c r="J61" s="386"/>
      <c r="K61" s="386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484"/>
      <c r="V61" s="39"/>
    </row>
    <row r="62" spans="1:22" ht="30.75" customHeight="1">
      <c r="A62" s="429"/>
      <c r="B62" s="429"/>
      <c r="C62" s="490"/>
      <c r="D62" s="86" t="s">
        <v>389</v>
      </c>
      <c r="E62" s="220">
        <v>4</v>
      </c>
      <c r="F62" s="2" t="s">
        <v>846</v>
      </c>
      <c r="G62" s="482"/>
      <c r="H62" s="483"/>
      <c r="I62" s="17"/>
      <c r="J62" s="386"/>
      <c r="K62" s="386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484"/>
      <c r="V62" s="39"/>
    </row>
    <row r="63" spans="1:22" ht="26.25" customHeight="1">
      <c r="A63" s="429">
        <v>4</v>
      </c>
      <c r="B63" s="429" t="s">
        <v>791</v>
      </c>
      <c r="C63" s="490" t="s">
        <v>388</v>
      </c>
      <c r="D63" s="86" t="s">
        <v>848</v>
      </c>
      <c r="E63" s="220">
        <v>1</v>
      </c>
      <c r="F63" s="2" t="s">
        <v>847</v>
      </c>
      <c r="G63" s="482" t="s">
        <v>795</v>
      </c>
      <c r="H63" s="483">
        <v>198.66</v>
      </c>
      <c r="I63" s="17">
        <v>1</v>
      </c>
      <c r="J63" s="386"/>
      <c r="K63" s="386"/>
      <c r="L63" s="91"/>
      <c r="M63" s="91"/>
      <c r="N63" s="87"/>
      <c r="O63" s="87"/>
      <c r="P63" s="87"/>
      <c r="Q63" s="87"/>
      <c r="R63" s="87"/>
      <c r="S63" s="87"/>
      <c r="T63" s="87"/>
      <c r="U63" s="485"/>
      <c r="V63" s="59" t="s">
        <v>954</v>
      </c>
    </row>
    <row r="64" spans="1:22" ht="30.75" customHeight="1">
      <c r="A64" s="429"/>
      <c r="B64" s="429"/>
      <c r="C64" s="490"/>
      <c r="D64" s="86" t="s">
        <v>848</v>
      </c>
      <c r="E64" s="220">
        <v>2</v>
      </c>
      <c r="F64" s="2" t="s">
        <v>850</v>
      </c>
      <c r="G64" s="482"/>
      <c r="H64" s="483"/>
      <c r="I64" s="17">
        <v>1</v>
      </c>
      <c r="J64" s="386"/>
      <c r="K64" s="386"/>
      <c r="L64" s="91"/>
      <c r="M64" s="91"/>
      <c r="N64" s="87"/>
      <c r="O64" s="87"/>
      <c r="P64" s="87"/>
      <c r="Q64" s="87"/>
      <c r="R64" s="87"/>
      <c r="S64" s="87"/>
      <c r="T64" s="87"/>
      <c r="U64" s="485"/>
      <c r="V64" s="59" t="s">
        <v>954</v>
      </c>
    </row>
    <row r="65" spans="1:22" ht="30.75" customHeight="1">
      <c r="A65" s="429"/>
      <c r="B65" s="429"/>
      <c r="C65" s="490"/>
      <c r="D65" s="86" t="s">
        <v>848</v>
      </c>
      <c r="E65" s="220">
        <v>3</v>
      </c>
      <c r="F65" s="2" t="s">
        <v>849</v>
      </c>
      <c r="G65" s="482"/>
      <c r="H65" s="483"/>
      <c r="I65" s="17">
        <v>1</v>
      </c>
      <c r="J65" s="386"/>
      <c r="K65" s="386"/>
      <c r="L65" s="91"/>
      <c r="M65" s="91"/>
      <c r="N65" s="87"/>
      <c r="O65" s="87"/>
      <c r="P65" s="87"/>
      <c r="Q65" s="87"/>
      <c r="R65" s="87"/>
      <c r="S65" s="87"/>
      <c r="T65" s="87"/>
      <c r="U65" s="485"/>
      <c r="V65" s="59" t="s">
        <v>954</v>
      </c>
    </row>
    <row r="66" spans="1:22" ht="30.75" customHeight="1">
      <c r="A66" s="429"/>
      <c r="B66" s="429"/>
      <c r="C66" s="490"/>
      <c r="D66" s="86" t="s">
        <v>848</v>
      </c>
      <c r="E66" s="220">
        <v>4</v>
      </c>
      <c r="F66" s="2" t="s">
        <v>857</v>
      </c>
      <c r="G66" s="482"/>
      <c r="H66" s="483"/>
      <c r="I66" s="17">
        <v>1</v>
      </c>
      <c r="J66" s="386"/>
      <c r="K66" s="386"/>
      <c r="L66" s="91"/>
      <c r="M66" s="91"/>
      <c r="N66" s="87"/>
      <c r="O66" s="87"/>
      <c r="P66" s="87"/>
      <c r="Q66" s="87"/>
      <c r="R66" s="87"/>
      <c r="S66" s="87"/>
      <c r="T66" s="87"/>
      <c r="U66" s="485"/>
      <c r="V66" s="59" t="s">
        <v>955</v>
      </c>
    </row>
    <row r="67" spans="1:22" ht="26.25" customHeight="1">
      <c r="A67" s="429">
        <v>5</v>
      </c>
      <c r="B67" s="429" t="s">
        <v>792</v>
      </c>
      <c r="C67" s="490" t="s">
        <v>388</v>
      </c>
      <c r="D67" s="86" t="s">
        <v>787</v>
      </c>
      <c r="E67" s="220">
        <v>1</v>
      </c>
      <c r="F67" s="2" t="s">
        <v>835</v>
      </c>
      <c r="G67" s="482" t="s">
        <v>996</v>
      </c>
      <c r="H67" s="483">
        <v>194.6</v>
      </c>
      <c r="I67" s="17">
        <v>1</v>
      </c>
      <c r="J67" s="386" t="s">
        <v>1057</v>
      </c>
      <c r="K67" s="386" t="s">
        <v>1052</v>
      </c>
      <c r="L67" s="91"/>
      <c r="M67" s="91"/>
      <c r="N67" s="87"/>
      <c r="O67" s="87"/>
      <c r="P67" s="87"/>
      <c r="Q67" s="87"/>
      <c r="R67" s="87"/>
      <c r="S67" s="87"/>
      <c r="T67" s="87"/>
      <c r="U67" s="485"/>
      <c r="V67" s="59"/>
    </row>
    <row r="68" spans="1:22" ht="30.75" customHeight="1">
      <c r="A68" s="429"/>
      <c r="B68" s="429"/>
      <c r="C68" s="490"/>
      <c r="D68" s="86" t="s">
        <v>787</v>
      </c>
      <c r="E68" s="220">
        <v>2</v>
      </c>
      <c r="F68" s="2" t="s">
        <v>851</v>
      </c>
      <c r="G68" s="482"/>
      <c r="H68" s="483"/>
      <c r="I68" s="17"/>
      <c r="J68" s="386"/>
      <c r="K68" s="386"/>
      <c r="L68" s="92"/>
      <c r="M68" s="92"/>
      <c r="N68" s="88"/>
      <c r="O68" s="88"/>
      <c r="P68" s="88"/>
      <c r="Q68" s="88"/>
      <c r="R68" s="88">
        <v>1</v>
      </c>
      <c r="S68" s="87"/>
      <c r="T68" s="87"/>
      <c r="U68" s="485"/>
      <c r="V68" s="40"/>
    </row>
    <row r="69" spans="1:22" ht="30.75" customHeight="1">
      <c r="A69" s="429"/>
      <c r="B69" s="429"/>
      <c r="C69" s="490"/>
      <c r="D69" s="86" t="s">
        <v>787</v>
      </c>
      <c r="E69" s="220">
        <v>3</v>
      </c>
      <c r="F69" s="2" t="s">
        <v>836</v>
      </c>
      <c r="G69" s="482"/>
      <c r="H69" s="483"/>
      <c r="I69" s="17"/>
      <c r="J69" s="386"/>
      <c r="K69" s="386"/>
      <c r="L69" s="92"/>
      <c r="M69" s="92"/>
      <c r="N69" s="88"/>
      <c r="O69" s="88"/>
      <c r="P69" s="88"/>
      <c r="Q69" s="88">
        <v>1</v>
      </c>
      <c r="R69" s="87"/>
      <c r="S69" s="87"/>
      <c r="T69" s="87"/>
      <c r="U69" s="485"/>
      <c r="V69" s="59"/>
    </row>
    <row r="70" spans="1:22" ht="30.75" customHeight="1">
      <c r="A70" s="429"/>
      <c r="B70" s="429"/>
      <c r="C70" s="490"/>
      <c r="D70" s="86" t="s">
        <v>787</v>
      </c>
      <c r="E70" s="220">
        <v>4</v>
      </c>
      <c r="F70" s="2" t="s">
        <v>852</v>
      </c>
      <c r="G70" s="482"/>
      <c r="H70" s="483"/>
      <c r="I70" s="17">
        <v>1</v>
      </c>
      <c r="J70" s="386"/>
      <c r="K70" s="386"/>
      <c r="L70" s="91"/>
      <c r="M70" s="91"/>
      <c r="N70" s="87"/>
      <c r="O70" s="87"/>
      <c r="P70" s="87"/>
      <c r="Q70" s="87"/>
      <c r="R70" s="87"/>
      <c r="S70" s="87"/>
      <c r="T70" s="87"/>
      <c r="U70" s="485"/>
      <c r="V70" s="59" t="s">
        <v>784</v>
      </c>
    </row>
    <row r="71" spans="1:22" ht="26.25" customHeight="1">
      <c r="A71" s="429">
        <v>6</v>
      </c>
      <c r="B71" s="429" t="s">
        <v>793</v>
      </c>
      <c r="C71" s="490" t="s">
        <v>388</v>
      </c>
      <c r="D71" s="86" t="s">
        <v>390</v>
      </c>
      <c r="E71" s="220">
        <v>1</v>
      </c>
      <c r="F71" s="2" t="s">
        <v>856</v>
      </c>
      <c r="G71" s="482" t="s">
        <v>891</v>
      </c>
      <c r="H71" s="483">
        <v>200.06</v>
      </c>
      <c r="I71" s="17"/>
      <c r="J71" s="386" t="s">
        <v>1055</v>
      </c>
      <c r="K71" s="386" t="s">
        <v>1052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485">
        <v>51.25</v>
      </c>
      <c r="V71" s="38"/>
    </row>
    <row r="72" spans="1:22" ht="30.75" customHeight="1">
      <c r="A72" s="429"/>
      <c r="B72" s="429"/>
      <c r="C72" s="490"/>
      <c r="D72" s="86" t="s">
        <v>390</v>
      </c>
      <c r="E72" s="220">
        <v>2</v>
      </c>
      <c r="F72" s="2" t="s">
        <v>859</v>
      </c>
      <c r="G72" s="482"/>
      <c r="H72" s="483"/>
      <c r="I72" s="17"/>
      <c r="J72" s="386"/>
      <c r="K72" s="386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485"/>
      <c r="V72" s="40"/>
    </row>
    <row r="73" spans="1:22" ht="30.75" customHeight="1">
      <c r="A73" s="429"/>
      <c r="B73" s="429"/>
      <c r="C73" s="490"/>
      <c r="D73" s="86" t="s">
        <v>390</v>
      </c>
      <c r="E73" s="220">
        <v>3</v>
      </c>
      <c r="F73" s="2" t="s">
        <v>853</v>
      </c>
      <c r="G73" s="482"/>
      <c r="H73" s="483"/>
      <c r="I73" s="17"/>
      <c r="J73" s="386"/>
      <c r="K73" s="386"/>
      <c r="L73" s="92"/>
      <c r="M73" s="92"/>
      <c r="N73" s="88"/>
      <c r="O73" s="88"/>
      <c r="P73" s="88"/>
      <c r="Q73" s="88"/>
      <c r="R73" s="88"/>
      <c r="S73" s="88">
        <v>1</v>
      </c>
      <c r="T73" s="87"/>
      <c r="U73" s="485"/>
      <c r="V73" s="36" t="s">
        <v>1008</v>
      </c>
    </row>
    <row r="74" spans="1:22" ht="24.75" customHeight="1">
      <c r="A74" s="429"/>
      <c r="B74" s="429"/>
      <c r="C74" s="490"/>
      <c r="D74" s="86" t="s">
        <v>390</v>
      </c>
      <c r="E74" s="220">
        <v>4</v>
      </c>
      <c r="F74" s="2" t="s">
        <v>837</v>
      </c>
      <c r="G74" s="482"/>
      <c r="H74" s="483"/>
      <c r="I74" s="17"/>
      <c r="J74" s="386"/>
      <c r="K74" s="386"/>
      <c r="L74" s="92"/>
      <c r="M74" s="92">
        <v>1</v>
      </c>
      <c r="N74" s="87"/>
      <c r="O74" s="87"/>
      <c r="P74" s="87"/>
      <c r="Q74" s="87"/>
      <c r="R74" s="87"/>
      <c r="S74" s="87"/>
      <c r="T74" s="87"/>
      <c r="U74" s="485"/>
      <c r="V74" s="39"/>
    </row>
    <row r="75" spans="1:22" ht="26.25" customHeight="1">
      <c r="A75" s="429">
        <v>7</v>
      </c>
      <c r="B75" s="429" t="s">
        <v>794</v>
      </c>
      <c r="C75" s="491" t="s">
        <v>388</v>
      </c>
      <c r="D75" s="94" t="s">
        <v>392</v>
      </c>
      <c r="E75" s="220">
        <v>1</v>
      </c>
      <c r="F75" s="2" t="s">
        <v>854</v>
      </c>
      <c r="G75" s="482" t="s">
        <v>975</v>
      </c>
      <c r="H75" s="483">
        <v>206.15</v>
      </c>
      <c r="I75" s="17"/>
      <c r="J75" s="386" t="s">
        <v>1054</v>
      </c>
      <c r="K75" s="386" t="s">
        <v>1052</v>
      </c>
      <c r="L75" s="92"/>
      <c r="M75" s="92"/>
      <c r="N75" s="88"/>
      <c r="O75" s="88"/>
      <c r="P75" s="88"/>
      <c r="Q75" s="88"/>
      <c r="R75" s="88"/>
      <c r="S75" s="88">
        <v>1</v>
      </c>
      <c r="T75" s="87"/>
      <c r="U75" s="489">
        <v>123.63</v>
      </c>
      <c r="V75" s="59"/>
    </row>
    <row r="76" spans="1:22" ht="24.75" customHeight="1">
      <c r="A76" s="429"/>
      <c r="B76" s="429"/>
      <c r="C76" s="491"/>
      <c r="D76" s="94" t="s">
        <v>392</v>
      </c>
      <c r="E76" s="220">
        <v>2</v>
      </c>
      <c r="F76" s="2" t="s">
        <v>838</v>
      </c>
      <c r="G76" s="482"/>
      <c r="H76" s="483"/>
      <c r="I76" s="17"/>
      <c r="J76" s="386"/>
      <c r="K76" s="386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489"/>
      <c r="V76" s="36" t="s">
        <v>964</v>
      </c>
    </row>
    <row r="77" spans="1:22" ht="24" customHeight="1">
      <c r="A77" s="429"/>
      <c r="B77" s="429"/>
      <c r="C77" s="491"/>
      <c r="D77" s="94" t="s">
        <v>392</v>
      </c>
      <c r="E77" s="220">
        <v>3</v>
      </c>
      <c r="F77" s="2" t="s">
        <v>839</v>
      </c>
      <c r="G77" s="482"/>
      <c r="H77" s="483"/>
      <c r="I77" s="17"/>
      <c r="J77" s="386"/>
      <c r="K77" s="386"/>
      <c r="L77" s="92"/>
      <c r="M77" s="92"/>
      <c r="N77" s="88"/>
      <c r="O77" s="88"/>
      <c r="P77" s="88"/>
      <c r="Q77" s="88"/>
      <c r="R77" s="88"/>
      <c r="S77" s="88">
        <v>1</v>
      </c>
      <c r="T77" s="87"/>
      <c r="U77" s="489"/>
      <c r="V77" s="59"/>
    </row>
    <row r="78" spans="1:22" ht="26.25" customHeight="1">
      <c r="A78" s="429"/>
      <c r="B78" s="429"/>
      <c r="C78" s="491"/>
      <c r="D78" s="94" t="s">
        <v>392</v>
      </c>
      <c r="E78" s="220">
        <v>4</v>
      </c>
      <c r="F78" s="2" t="s">
        <v>855</v>
      </c>
      <c r="G78" s="482"/>
      <c r="H78" s="483"/>
      <c r="I78" s="17"/>
      <c r="J78" s="386"/>
      <c r="K78" s="386"/>
      <c r="L78" s="92"/>
      <c r="M78" s="92"/>
      <c r="N78" s="88"/>
      <c r="O78" s="88"/>
      <c r="P78" s="88"/>
      <c r="Q78" s="88"/>
      <c r="R78" s="88"/>
      <c r="S78" s="88">
        <v>1</v>
      </c>
      <c r="T78" s="87"/>
      <c r="U78" s="489"/>
      <c r="V78" s="59"/>
    </row>
    <row r="79" spans="1:22" ht="15" customHeight="1">
      <c r="A79" s="227"/>
      <c r="B79" s="373" t="s">
        <v>433</v>
      </c>
      <c r="C79" s="374"/>
      <c r="D79" s="375"/>
      <c r="E79" s="228">
        <f>E53+E58+E62+E66+E70+E74+E78</f>
        <v>30</v>
      </c>
      <c r="F79" s="229"/>
      <c r="G79" s="229"/>
      <c r="H79" s="230">
        <f t="shared" ref="H79:U79" si="1">SUM(H49:H78)</f>
        <v>1489.81</v>
      </c>
      <c r="I79" s="231">
        <f>SUM(I49:I78)</f>
        <v>8</v>
      </c>
      <c r="J79" s="231"/>
      <c r="K79" s="231"/>
      <c r="L79" s="231">
        <f t="shared" si="1"/>
        <v>0</v>
      </c>
      <c r="M79" s="231">
        <f t="shared" si="1"/>
        <v>1</v>
      </c>
      <c r="N79" s="231">
        <f t="shared" si="1"/>
        <v>0</v>
      </c>
      <c r="O79" s="231">
        <f t="shared" si="1"/>
        <v>0</v>
      </c>
      <c r="P79" s="231">
        <f t="shared" si="1"/>
        <v>2</v>
      </c>
      <c r="Q79" s="231">
        <f t="shared" si="1"/>
        <v>1</v>
      </c>
      <c r="R79" s="231">
        <f t="shared" si="1"/>
        <v>1</v>
      </c>
      <c r="S79" s="231">
        <f t="shared" si="1"/>
        <v>6</v>
      </c>
      <c r="T79" s="231">
        <f t="shared" si="1"/>
        <v>11</v>
      </c>
      <c r="U79" s="230">
        <f t="shared" si="1"/>
        <v>585.51</v>
      </c>
      <c r="V79" s="1"/>
    </row>
    <row r="82" spans="1:22" ht="15.75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</row>
  </sheetData>
  <mergeCells count="168"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13:J16"/>
    <mergeCell ref="K13:K16"/>
    <mergeCell ref="J17:J20"/>
    <mergeCell ref="K17:K20"/>
    <mergeCell ref="J21:J25"/>
    <mergeCell ref="K21:K25"/>
    <mergeCell ref="J26:J28"/>
    <mergeCell ref="K26:K28"/>
    <mergeCell ref="J29:J32"/>
    <mergeCell ref="K29:K3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3:I3"/>
    <mergeCell ref="A4:H4"/>
    <mergeCell ref="I4:V4"/>
    <mergeCell ref="N6:N7"/>
    <mergeCell ref="C44:C46"/>
    <mergeCell ref="T6:T7"/>
    <mergeCell ref="O6:P6"/>
    <mergeCell ref="S6:S7"/>
    <mergeCell ref="Q6:R6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26:C28"/>
    <mergeCell ref="C29:C32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J3:V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85" zoomScaleSheetLayoutView="85" workbookViewId="0">
      <pane xSplit="10" ySplit="7" topLeftCell="K8" activePane="bottomRight" state="frozenSplit"/>
      <selection pane="topRight" activeCell="K1" sqref="K1"/>
      <selection pane="bottomLeft" activeCell="A10" sqref="A10"/>
      <selection pane="bottomRight" activeCell="J9" sqref="J9:J12"/>
    </sheetView>
  </sheetViews>
  <sheetFormatPr defaultRowHeight="15"/>
  <cols>
    <col min="5" max="5" width="5.140625" style="193" customWidth="1"/>
    <col min="6" max="6" width="20" customWidth="1"/>
    <col min="7" max="7" width="18.7109375" customWidth="1"/>
    <col min="8" max="8" width="10.28515625" style="193" customWidth="1"/>
    <col min="9" max="9" width="3.7109375" style="193" hidden="1" customWidth="1"/>
    <col min="11" max="11" width="6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0.42578125" customWidth="1"/>
    <col min="22" max="22" width="10.7109375" customWidth="1"/>
  </cols>
  <sheetData>
    <row r="1" spans="1:22" ht="15.75">
      <c r="A1" s="549" t="s">
        <v>19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</row>
    <row r="2" spans="1:22" ht="15.75">
      <c r="A2" s="550" t="str">
        <f>Patna!A2</f>
        <v>Progress report for the construction of USS school building ( Fin. Year. 2009-10)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</row>
    <row r="3" spans="1:22" ht="15.75">
      <c r="A3" s="551" t="s">
        <v>1118</v>
      </c>
      <c r="B3" s="552"/>
      <c r="C3" s="552"/>
      <c r="D3" s="552"/>
      <c r="E3" s="552"/>
      <c r="F3" s="552"/>
      <c r="G3" s="552"/>
      <c r="H3" s="552"/>
      <c r="I3" s="552"/>
      <c r="J3" s="555" t="str">
        <f>Summary!U3</f>
        <v>Date:-28.02.2014</v>
      </c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6"/>
    </row>
    <row r="4" spans="1:22" ht="33" customHeight="1">
      <c r="A4" s="553" t="s">
        <v>1105</v>
      </c>
      <c r="B4" s="443"/>
      <c r="C4" s="443"/>
      <c r="D4" s="443"/>
      <c r="E4" s="443"/>
      <c r="F4" s="443"/>
      <c r="G4" s="443"/>
      <c r="H4" s="444"/>
      <c r="I4" s="554" t="s">
        <v>905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2" ht="15.75">
      <c r="A5" s="538" t="s">
        <v>0</v>
      </c>
      <c r="B5" s="538" t="s">
        <v>1</v>
      </c>
      <c r="C5" s="538" t="s">
        <v>2</v>
      </c>
      <c r="D5" s="538" t="s">
        <v>3</v>
      </c>
      <c r="E5" s="538" t="s">
        <v>0</v>
      </c>
      <c r="F5" s="538" t="s">
        <v>4</v>
      </c>
      <c r="G5" s="535" t="s">
        <v>5</v>
      </c>
      <c r="H5" s="538" t="s">
        <v>6</v>
      </c>
      <c r="I5" s="539" t="s">
        <v>16</v>
      </c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1"/>
      <c r="U5" s="535" t="s">
        <v>20</v>
      </c>
      <c r="V5" s="542" t="s">
        <v>14</v>
      </c>
    </row>
    <row r="6" spans="1:22" ht="15.75">
      <c r="A6" s="538"/>
      <c r="B6" s="538"/>
      <c r="C6" s="538"/>
      <c r="D6" s="538"/>
      <c r="E6" s="538"/>
      <c r="F6" s="538"/>
      <c r="G6" s="536"/>
      <c r="H6" s="538"/>
      <c r="I6" s="535" t="s">
        <v>7</v>
      </c>
      <c r="J6" s="538" t="s">
        <v>1019</v>
      </c>
      <c r="K6" s="538" t="s">
        <v>1020</v>
      </c>
      <c r="L6" s="545" t="s">
        <v>15</v>
      </c>
      <c r="M6" s="547" t="s">
        <v>10</v>
      </c>
      <c r="N6" s="535" t="s">
        <v>9</v>
      </c>
      <c r="O6" s="290" t="s">
        <v>17</v>
      </c>
      <c r="P6" s="291"/>
      <c r="Q6" s="290" t="s">
        <v>18</v>
      </c>
      <c r="R6" s="291"/>
      <c r="S6" s="547" t="s">
        <v>13</v>
      </c>
      <c r="T6" s="547" t="s">
        <v>8</v>
      </c>
      <c r="U6" s="536"/>
      <c r="V6" s="543"/>
    </row>
    <row r="7" spans="1:22" ht="55.5" customHeight="1">
      <c r="A7" s="538"/>
      <c r="B7" s="538"/>
      <c r="C7" s="538"/>
      <c r="D7" s="538"/>
      <c r="E7" s="538"/>
      <c r="F7" s="538"/>
      <c r="G7" s="537"/>
      <c r="H7" s="538"/>
      <c r="I7" s="537"/>
      <c r="J7" s="538"/>
      <c r="K7" s="538"/>
      <c r="L7" s="546"/>
      <c r="M7" s="548"/>
      <c r="N7" s="537"/>
      <c r="O7" s="187" t="s">
        <v>11</v>
      </c>
      <c r="P7" s="187" t="s">
        <v>12</v>
      </c>
      <c r="Q7" s="187" t="s">
        <v>11</v>
      </c>
      <c r="R7" s="187" t="s">
        <v>12</v>
      </c>
      <c r="S7" s="548"/>
      <c r="T7" s="548"/>
      <c r="U7" s="537"/>
      <c r="V7" s="544"/>
    </row>
    <row r="8" spans="1:22" ht="15.75">
      <c r="A8" s="532" t="s">
        <v>879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4"/>
    </row>
    <row r="9" spans="1:22" ht="25.5" customHeight="1">
      <c r="A9" s="306">
        <v>1</v>
      </c>
      <c r="B9" s="456" t="s">
        <v>94</v>
      </c>
      <c r="C9" s="393" t="s">
        <v>231</v>
      </c>
      <c r="D9" s="2" t="s">
        <v>232</v>
      </c>
      <c r="E9" s="203">
        <v>1</v>
      </c>
      <c r="F9" s="2" t="s">
        <v>508</v>
      </c>
      <c r="G9" s="514" t="s">
        <v>924</v>
      </c>
      <c r="H9" s="306">
        <v>194.51</v>
      </c>
      <c r="I9" s="181"/>
      <c r="J9" s="383" t="s">
        <v>1071</v>
      </c>
      <c r="K9" s="383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25">
        <v>159.66999999999999</v>
      </c>
      <c r="V9" s="18"/>
    </row>
    <row r="10" spans="1:22" ht="26.25" customHeight="1">
      <c r="A10" s="307"/>
      <c r="B10" s="457"/>
      <c r="C10" s="394"/>
      <c r="D10" s="2" t="s">
        <v>232</v>
      </c>
      <c r="E10" s="203">
        <v>2</v>
      </c>
      <c r="F10" s="2" t="s">
        <v>509</v>
      </c>
      <c r="G10" s="515"/>
      <c r="H10" s="307"/>
      <c r="I10" s="181"/>
      <c r="J10" s="384"/>
      <c r="K10" s="384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26"/>
      <c r="V10" s="36" t="s">
        <v>1017</v>
      </c>
    </row>
    <row r="11" spans="1:22" ht="27" customHeight="1">
      <c r="A11" s="307"/>
      <c r="B11" s="457"/>
      <c r="C11" s="394"/>
      <c r="D11" s="2" t="s">
        <v>233</v>
      </c>
      <c r="E11" s="203">
        <v>3</v>
      </c>
      <c r="F11" s="2" t="s">
        <v>511</v>
      </c>
      <c r="G11" s="515"/>
      <c r="H11" s="307"/>
      <c r="I11" s="181"/>
      <c r="J11" s="384"/>
      <c r="K11" s="384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26"/>
      <c r="V11" s="18"/>
    </row>
    <row r="12" spans="1:22" ht="27" customHeight="1">
      <c r="A12" s="308"/>
      <c r="B12" s="458"/>
      <c r="C12" s="395"/>
      <c r="D12" s="2" t="s">
        <v>234</v>
      </c>
      <c r="E12" s="203">
        <v>4</v>
      </c>
      <c r="F12" s="2" t="s">
        <v>510</v>
      </c>
      <c r="G12" s="516"/>
      <c r="H12" s="308"/>
      <c r="I12" s="181"/>
      <c r="J12" s="385"/>
      <c r="K12" s="385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27"/>
      <c r="V12" s="18"/>
    </row>
    <row r="13" spans="1:22" ht="25.5" customHeight="1">
      <c r="A13" s="306">
        <v>2</v>
      </c>
      <c r="B13" s="456" t="s">
        <v>95</v>
      </c>
      <c r="C13" s="393" t="s">
        <v>231</v>
      </c>
      <c r="D13" s="2" t="s">
        <v>431</v>
      </c>
      <c r="E13" s="203">
        <v>1</v>
      </c>
      <c r="F13" s="2" t="s">
        <v>512</v>
      </c>
      <c r="G13" s="514" t="s">
        <v>920</v>
      </c>
      <c r="H13" s="306">
        <v>199.78</v>
      </c>
      <c r="I13" s="181"/>
      <c r="J13" s="383" t="s">
        <v>1027</v>
      </c>
      <c r="K13" s="383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529">
        <v>178.72</v>
      </c>
      <c r="V13" s="36"/>
    </row>
    <row r="14" spans="1:22" ht="25.5" customHeight="1">
      <c r="A14" s="307"/>
      <c r="B14" s="457"/>
      <c r="C14" s="394"/>
      <c r="D14" s="2" t="s">
        <v>432</v>
      </c>
      <c r="E14" s="203">
        <v>2</v>
      </c>
      <c r="F14" s="2" t="s">
        <v>513</v>
      </c>
      <c r="G14" s="515"/>
      <c r="H14" s="307"/>
      <c r="I14" s="181"/>
      <c r="J14" s="384"/>
      <c r="K14" s="384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530"/>
      <c r="V14" s="36" t="s">
        <v>1005</v>
      </c>
    </row>
    <row r="15" spans="1:22" ht="16.5" customHeight="1">
      <c r="A15" s="307"/>
      <c r="B15" s="457"/>
      <c r="C15" s="394"/>
      <c r="D15" s="2" t="s">
        <v>235</v>
      </c>
      <c r="E15" s="203">
        <v>3</v>
      </c>
      <c r="F15" s="2" t="s">
        <v>514</v>
      </c>
      <c r="G15" s="515"/>
      <c r="H15" s="307"/>
      <c r="I15" s="181"/>
      <c r="J15" s="384"/>
      <c r="K15" s="384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530"/>
      <c r="V15" s="18"/>
    </row>
    <row r="16" spans="1:22" ht="29.25" customHeight="1">
      <c r="A16" s="308"/>
      <c r="B16" s="458"/>
      <c r="C16" s="395"/>
      <c r="D16" s="2" t="s">
        <v>236</v>
      </c>
      <c r="E16" s="203">
        <v>4</v>
      </c>
      <c r="F16" s="2" t="s">
        <v>515</v>
      </c>
      <c r="G16" s="516"/>
      <c r="H16" s="308"/>
      <c r="I16" s="181"/>
      <c r="J16" s="385"/>
      <c r="K16" s="385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531"/>
      <c r="V16" s="18"/>
    </row>
    <row r="17" spans="1:22" ht="15" customHeight="1">
      <c r="A17" s="306">
        <v>3</v>
      </c>
      <c r="B17" s="456" t="s">
        <v>96</v>
      </c>
      <c r="C17" s="393" t="s">
        <v>231</v>
      </c>
      <c r="D17" s="2" t="s">
        <v>237</v>
      </c>
      <c r="E17" s="203">
        <v>1</v>
      </c>
      <c r="F17" s="2" t="s">
        <v>516</v>
      </c>
      <c r="G17" s="514" t="s">
        <v>921</v>
      </c>
      <c r="H17" s="306">
        <v>149.83000000000001</v>
      </c>
      <c r="I17" s="181"/>
      <c r="J17" s="383" t="s">
        <v>1044</v>
      </c>
      <c r="K17" s="383" t="s">
        <v>1030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18">
        <v>70.959999999999994</v>
      </c>
      <c r="V17" s="16"/>
    </row>
    <row r="18" spans="1:22" ht="26.25">
      <c r="A18" s="307"/>
      <c r="B18" s="457"/>
      <c r="C18" s="394"/>
      <c r="D18" s="2" t="s">
        <v>237</v>
      </c>
      <c r="E18" s="203">
        <v>2</v>
      </c>
      <c r="F18" s="2" t="s">
        <v>517</v>
      </c>
      <c r="G18" s="515"/>
      <c r="H18" s="307"/>
      <c r="I18" s="181"/>
      <c r="J18" s="384"/>
      <c r="K18" s="384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19"/>
      <c r="V18" s="36" t="s">
        <v>980</v>
      </c>
    </row>
    <row r="19" spans="1:22" ht="17.25" customHeight="1">
      <c r="A19" s="308"/>
      <c r="B19" s="458"/>
      <c r="C19" s="395"/>
      <c r="D19" s="2" t="s">
        <v>238</v>
      </c>
      <c r="E19" s="203">
        <v>3</v>
      </c>
      <c r="F19" s="2" t="s">
        <v>518</v>
      </c>
      <c r="G19" s="516"/>
      <c r="H19" s="308"/>
      <c r="I19" s="181"/>
      <c r="J19" s="385"/>
      <c r="K19" s="385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20"/>
      <c r="V19" s="18"/>
    </row>
    <row r="20" spans="1:22" ht="16.5" customHeight="1">
      <c r="A20" s="306">
        <v>4</v>
      </c>
      <c r="B20" s="456" t="s">
        <v>97</v>
      </c>
      <c r="C20" s="434" t="s">
        <v>231</v>
      </c>
      <c r="D20" s="12" t="s">
        <v>239</v>
      </c>
      <c r="E20" s="203">
        <v>1</v>
      </c>
      <c r="F20" s="12" t="s">
        <v>519</v>
      </c>
      <c r="G20" s="514" t="s">
        <v>922</v>
      </c>
      <c r="H20" s="306">
        <v>148.68</v>
      </c>
      <c r="I20" s="181"/>
      <c r="J20" s="383" t="s">
        <v>1061</v>
      </c>
      <c r="K20" s="383" t="s">
        <v>1030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18">
        <v>32.32</v>
      </c>
      <c r="V20" s="36"/>
    </row>
    <row r="21" spans="1:22" ht="18" customHeight="1">
      <c r="A21" s="307"/>
      <c r="B21" s="457"/>
      <c r="C21" s="528"/>
      <c r="D21" s="12" t="s">
        <v>240</v>
      </c>
      <c r="E21" s="203">
        <v>2</v>
      </c>
      <c r="F21" s="12" t="s">
        <v>520</v>
      </c>
      <c r="G21" s="515"/>
      <c r="H21" s="307"/>
      <c r="I21" s="181"/>
      <c r="J21" s="384"/>
      <c r="K21" s="384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19"/>
      <c r="V21" s="36" t="s">
        <v>961</v>
      </c>
    </row>
    <row r="22" spans="1:22" ht="33" customHeight="1">
      <c r="A22" s="308"/>
      <c r="B22" s="458"/>
      <c r="C22" s="435"/>
      <c r="D22" s="15" t="s">
        <v>241</v>
      </c>
      <c r="E22" s="203">
        <v>3</v>
      </c>
      <c r="F22" s="15" t="s">
        <v>521</v>
      </c>
      <c r="G22" s="516"/>
      <c r="H22" s="308"/>
      <c r="I22" s="181"/>
      <c r="J22" s="385"/>
      <c r="K22" s="385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20"/>
      <c r="V22" s="18"/>
    </row>
    <row r="23" spans="1:22" ht="14.25" customHeight="1">
      <c r="A23" s="306">
        <v>5</v>
      </c>
      <c r="B23" s="456" t="s">
        <v>98</v>
      </c>
      <c r="C23" s="393" t="s">
        <v>242</v>
      </c>
      <c r="D23" s="2" t="s">
        <v>243</v>
      </c>
      <c r="E23" s="203">
        <v>1</v>
      </c>
      <c r="F23" s="2" t="s">
        <v>537</v>
      </c>
      <c r="G23" s="514" t="s">
        <v>923</v>
      </c>
      <c r="H23" s="306">
        <v>190.91</v>
      </c>
      <c r="I23" s="181"/>
      <c r="J23" s="383" t="s">
        <v>1056</v>
      </c>
      <c r="K23" s="383" t="s">
        <v>1030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518">
        <v>83.96</v>
      </c>
      <c r="V23" s="18"/>
    </row>
    <row r="24" spans="1:22" ht="16.5" customHeight="1">
      <c r="A24" s="307"/>
      <c r="B24" s="457"/>
      <c r="C24" s="394"/>
      <c r="D24" s="2" t="s">
        <v>244</v>
      </c>
      <c r="E24" s="203">
        <v>2</v>
      </c>
      <c r="F24" s="2" t="s">
        <v>538</v>
      </c>
      <c r="G24" s="515"/>
      <c r="H24" s="307"/>
      <c r="I24" s="181"/>
      <c r="J24" s="384"/>
      <c r="K24" s="384"/>
      <c r="L24" s="88"/>
      <c r="M24" s="88"/>
      <c r="N24" s="88"/>
      <c r="O24" s="88"/>
      <c r="P24" s="88">
        <v>1</v>
      </c>
      <c r="Q24" s="87"/>
      <c r="R24" s="87"/>
      <c r="S24" s="87"/>
      <c r="T24" s="87"/>
      <c r="U24" s="519"/>
      <c r="V24" s="18"/>
    </row>
    <row r="25" spans="1:22" ht="26.25">
      <c r="A25" s="307"/>
      <c r="B25" s="457"/>
      <c r="C25" s="394"/>
      <c r="D25" s="2" t="s">
        <v>245</v>
      </c>
      <c r="E25" s="203">
        <v>3</v>
      </c>
      <c r="F25" s="2" t="s">
        <v>539</v>
      </c>
      <c r="G25" s="515"/>
      <c r="H25" s="307"/>
      <c r="I25" s="181"/>
      <c r="J25" s="384"/>
      <c r="K25" s="384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19"/>
      <c r="V25" s="36" t="s">
        <v>993</v>
      </c>
    </row>
    <row r="26" spans="1:22" ht="15" customHeight="1">
      <c r="A26" s="308"/>
      <c r="B26" s="458"/>
      <c r="C26" s="395"/>
      <c r="D26" s="2" t="s">
        <v>246</v>
      </c>
      <c r="E26" s="203">
        <v>4</v>
      </c>
      <c r="F26" s="2" t="s">
        <v>540</v>
      </c>
      <c r="G26" s="516"/>
      <c r="H26" s="308"/>
      <c r="I26" s="181"/>
      <c r="J26" s="385"/>
      <c r="K26" s="385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20"/>
      <c r="V26" s="18"/>
    </row>
    <row r="27" spans="1:22" ht="16.5" customHeight="1">
      <c r="A27" s="306">
        <v>6</v>
      </c>
      <c r="B27" s="456" t="s">
        <v>99</v>
      </c>
      <c r="C27" s="393" t="s">
        <v>242</v>
      </c>
      <c r="D27" s="2" t="s">
        <v>247</v>
      </c>
      <c r="E27" s="203">
        <v>1</v>
      </c>
      <c r="F27" s="2" t="s">
        <v>522</v>
      </c>
      <c r="G27" s="514" t="s">
        <v>925</v>
      </c>
      <c r="H27" s="306">
        <v>192.7</v>
      </c>
      <c r="I27" s="204"/>
      <c r="J27" s="386" t="s">
        <v>1036</v>
      </c>
      <c r="K27" s="386" t="s">
        <v>1030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25">
        <v>141.25</v>
      </c>
      <c r="V27" s="18"/>
    </row>
    <row r="28" spans="1:22" ht="17.25" customHeight="1">
      <c r="A28" s="307"/>
      <c r="B28" s="457"/>
      <c r="C28" s="394"/>
      <c r="D28" s="2" t="s">
        <v>248</v>
      </c>
      <c r="E28" s="203">
        <v>2</v>
      </c>
      <c r="F28" s="2" t="s">
        <v>523</v>
      </c>
      <c r="G28" s="515"/>
      <c r="H28" s="307"/>
      <c r="I28" s="204"/>
      <c r="J28" s="386"/>
      <c r="K28" s="386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26"/>
      <c r="V28" s="36"/>
    </row>
    <row r="29" spans="1:22" ht="26.25" customHeight="1">
      <c r="A29" s="307"/>
      <c r="B29" s="457"/>
      <c r="C29" s="394"/>
      <c r="D29" s="2" t="s">
        <v>249</v>
      </c>
      <c r="E29" s="203">
        <v>3</v>
      </c>
      <c r="F29" s="2" t="s">
        <v>767</v>
      </c>
      <c r="G29" s="515"/>
      <c r="H29" s="307"/>
      <c r="I29" s="204"/>
      <c r="J29" s="386"/>
      <c r="K29" s="386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26"/>
      <c r="V29" s="36" t="s">
        <v>987</v>
      </c>
    </row>
    <row r="30" spans="1:22" ht="26.25" customHeight="1">
      <c r="A30" s="308"/>
      <c r="B30" s="458"/>
      <c r="C30" s="395"/>
      <c r="D30" s="2" t="s">
        <v>250</v>
      </c>
      <c r="E30" s="203">
        <v>4</v>
      </c>
      <c r="F30" s="2" t="s">
        <v>524</v>
      </c>
      <c r="G30" s="516"/>
      <c r="H30" s="308"/>
      <c r="I30" s="205"/>
      <c r="J30" s="386"/>
      <c r="K30" s="386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27"/>
      <c r="V30" s="18"/>
    </row>
    <row r="31" spans="1:22" ht="14.25" customHeight="1">
      <c r="A31" s="306">
        <v>7</v>
      </c>
      <c r="B31" s="456" t="s">
        <v>100</v>
      </c>
      <c r="C31" s="393" t="s">
        <v>242</v>
      </c>
      <c r="D31" s="2" t="s">
        <v>251</v>
      </c>
      <c r="E31" s="203">
        <v>1</v>
      </c>
      <c r="F31" s="2" t="s">
        <v>525</v>
      </c>
      <c r="G31" s="514" t="s">
        <v>976</v>
      </c>
      <c r="H31" s="306">
        <v>189.4</v>
      </c>
      <c r="I31" s="181"/>
      <c r="J31" s="383" t="s">
        <v>1072</v>
      </c>
      <c r="K31" s="383" t="s">
        <v>1030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18">
        <v>13.02</v>
      </c>
      <c r="V31" s="36"/>
    </row>
    <row r="32" spans="1:22" ht="15" customHeight="1">
      <c r="A32" s="307"/>
      <c r="B32" s="457"/>
      <c r="C32" s="394"/>
      <c r="D32" s="2" t="s">
        <v>252</v>
      </c>
      <c r="E32" s="203">
        <v>2</v>
      </c>
      <c r="F32" s="2" t="s">
        <v>526</v>
      </c>
      <c r="G32" s="515"/>
      <c r="H32" s="307"/>
      <c r="I32" s="181"/>
      <c r="J32" s="384"/>
      <c r="K32" s="384"/>
      <c r="L32" s="88"/>
      <c r="M32" s="88"/>
      <c r="N32" s="88"/>
      <c r="O32" s="88"/>
      <c r="P32" s="88">
        <v>1</v>
      </c>
      <c r="Q32" s="87"/>
      <c r="R32" s="87"/>
      <c r="S32" s="87"/>
      <c r="T32" s="87"/>
      <c r="U32" s="519"/>
      <c r="V32" s="36"/>
    </row>
    <row r="33" spans="1:22" ht="26.25" customHeight="1">
      <c r="A33" s="307"/>
      <c r="B33" s="457"/>
      <c r="C33" s="394"/>
      <c r="D33" s="2" t="s">
        <v>253</v>
      </c>
      <c r="E33" s="203">
        <v>3</v>
      </c>
      <c r="F33" s="2" t="s">
        <v>766</v>
      </c>
      <c r="G33" s="515"/>
      <c r="H33" s="307"/>
      <c r="I33" s="181"/>
      <c r="J33" s="384"/>
      <c r="K33" s="384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19"/>
      <c r="V33" s="36" t="s">
        <v>890</v>
      </c>
    </row>
    <row r="34" spans="1:22" ht="26.25" customHeight="1">
      <c r="A34" s="308"/>
      <c r="B34" s="458"/>
      <c r="C34" s="395"/>
      <c r="D34" s="2" t="s">
        <v>254</v>
      </c>
      <c r="E34" s="203">
        <v>4</v>
      </c>
      <c r="F34" s="2" t="s">
        <v>527</v>
      </c>
      <c r="G34" s="516"/>
      <c r="H34" s="308"/>
      <c r="I34" s="181">
        <v>1</v>
      </c>
      <c r="J34" s="385"/>
      <c r="K34" s="385"/>
      <c r="L34" s="87"/>
      <c r="M34" s="87"/>
      <c r="N34" s="87"/>
      <c r="O34" s="87"/>
      <c r="P34" s="87"/>
      <c r="Q34" s="87"/>
      <c r="R34" s="87"/>
      <c r="S34" s="87"/>
      <c r="T34" s="87"/>
      <c r="U34" s="520"/>
      <c r="V34" s="58" t="s">
        <v>445</v>
      </c>
    </row>
    <row r="35" spans="1:22" ht="27" customHeight="1">
      <c r="A35" s="306">
        <v>8</v>
      </c>
      <c r="B35" s="456" t="s">
        <v>101</v>
      </c>
      <c r="C35" s="393" t="s">
        <v>242</v>
      </c>
      <c r="D35" s="2" t="s">
        <v>255</v>
      </c>
      <c r="E35" s="203">
        <v>1</v>
      </c>
      <c r="F35" s="2" t="s">
        <v>528</v>
      </c>
      <c r="G35" s="514" t="s">
        <v>926</v>
      </c>
      <c r="H35" s="306">
        <v>239.09</v>
      </c>
      <c r="I35" s="205"/>
      <c r="J35" s="524" t="s">
        <v>1036</v>
      </c>
      <c r="K35" s="524" t="s">
        <v>1030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18">
        <v>135.5</v>
      </c>
      <c r="V35" s="18"/>
    </row>
    <row r="36" spans="1:22" ht="26.25" customHeight="1">
      <c r="A36" s="307"/>
      <c r="B36" s="457"/>
      <c r="C36" s="394"/>
      <c r="D36" s="2" t="s">
        <v>256</v>
      </c>
      <c r="E36" s="203">
        <v>2</v>
      </c>
      <c r="F36" s="2" t="s">
        <v>529</v>
      </c>
      <c r="G36" s="515"/>
      <c r="H36" s="307"/>
      <c r="I36" s="204">
        <v>1</v>
      </c>
      <c r="J36" s="524"/>
      <c r="K36" s="524"/>
      <c r="L36" s="87"/>
      <c r="M36" s="87"/>
      <c r="N36" s="87"/>
      <c r="O36" s="87"/>
      <c r="P36" s="87"/>
      <c r="Q36" s="87"/>
      <c r="R36" s="87"/>
      <c r="S36" s="87"/>
      <c r="T36" s="87"/>
      <c r="U36" s="519"/>
      <c r="V36" s="58" t="s">
        <v>884</v>
      </c>
    </row>
    <row r="37" spans="1:22" ht="16.5" customHeight="1">
      <c r="A37" s="307"/>
      <c r="B37" s="457"/>
      <c r="C37" s="394"/>
      <c r="D37" s="2" t="s">
        <v>257</v>
      </c>
      <c r="E37" s="203">
        <v>3</v>
      </c>
      <c r="F37" s="2" t="s">
        <v>530</v>
      </c>
      <c r="G37" s="515"/>
      <c r="H37" s="307"/>
      <c r="I37" s="204"/>
      <c r="J37" s="524"/>
      <c r="K37" s="524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19"/>
      <c r="V37" s="36" t="s">
        <v>993</v>
      </c>
    </row>
    <row r="38" spans="1:22" ht="27.75" customHeight="1">
      <c r="A38" s="307"/>
      <c r="B38" s="457"/>
      <c r="C38" s="394"/>
      <c r="D38" s="2" t="s">
        <v>258</v>
      </c>
      <c r="E38" s="203">
        <v>4</v>
      </c>
      <c r="F38" s="2" t="s">
        <v>531</v>
      </c>
      <c r="G38" s="515"/>
      <c r="H38" s="307"/>
      <c r="I38" s="204"/>
      <c r="J38" s="524"/>
      <c r="K38" s="524"/>
      <c r="L38" s="88"/>
      <c r="M38" s="88"/>
      <c r="N38" s="88"/>
      <c r="O38" s="88"/>
      <c r="P38" s="88"/>
      <c r="Q38" s="88"/>
      <c r="R38" s="88"/>
      <c r="S38" s="88">
        <v>1</v>
      </c>
      <c r="T38" s="87"/>
      <c r="U38" s="519"/>
      <c r="V38" s="36"/>
    </row>
    <row r="39" spans="1:22" ht="25.5">
      <c r="A39" s="308"/>
      <c r="B39" s="458"/>
      <c r="C39" s="395"/>
      <c r="D39" s="2" t="s">
        <v>259</v>
      </c>
      <c r="E39" s="203">
        <v>5</v>
      </c>
      <c r="F39" s="2" t="s">
        <v>532</v>
      </c>
      <c r="G39" s="516"/>
      <c r="H39" s="308"/>
      <c r="I39" s="204"/>
      <c r="J39" s="524"/>
      <c r="K39" s="524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20"/>
      <c r="V39" s="18"/>
    </row>
    <row r="40" spans="1:22" ht="25.5">
      <c r="A40" s="306">
        <v>9</v>
      </c>
      <c r="B40" s="456" t="s">
        <v>102</v>
      </c>
      <c r="C40" s="393" t="s">
        <v>242</v>
      </c>
      <c r="D40" s="2" t="s">
        <v>260</v>
      </c>
      <c r="E40" s="203">
        <v>1</v>
      </c>
      <c r="F40" s="2" t="s">
        <v>533</v>
      </c>
      <c r="G40" s="514" t="s">
        <v>927</v>
      </c>
      <c r="H40" s="306">
        <v>193.17</v>
      </c>
      <c r="I40" s="181"/>
      <c r="J40" s="383" t="s">
        <v>1061</v>
      </c>
      <c r="K40" s="383" t="s">
        <v>1030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18">
        <v>47.52</v>
      </c>
      <c r="V40" s="36"/>
    </row>
    <row r="41" spans="1:22" ht="16.5" customHeight="1">
      <c r="A41" s="307"/>
      <c r="B41" s="457"/>
      <c r="C41" s="394"/>
      <c r="D41" s="2" t="s">
        <v>261</v>
      </c>
      <c r="E41" s="203">
        <v>2</v>
      </c>
      <c r="F41" s="2" t="s">
        <v>534</v>
      </c>
      <c r="G41" s="515"/>
      <c r="H41" s="307"/>
      <c r="I41" s="181"/>
      <c r="J41" s="384"/>
      <c r="K41" s="384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19"/>
      <c r="V41" s="36" t="s">
        <v>964</v>
      </c>
    </row>
    <row r="42" spans="1:22" ht="18" customHeight="1">
      <c r="A42" s="307"/>
      <c r="B42" s="457"/>
      <c r="C42" s="394"/>
      <c r="D42" s="2" t="s">
        <v>262</v>
      </c>
      <c r="E42" s="203">
        <v>3</v>
      </c>
      <c r="F42" s="2" t="s">
        <v>535</v>
      </c>
      <c r="G42" s="515"/>
      <c r="H42" s="307"/>
      <c r="I42" s="181"/>
      <c r="J42" s="384"/>
      <c r="K42" s="384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19"/>
      <c r="V42" s="16"/>
    </row>
    <row r="43" spans="1:22" ht="27" customHeight="1">
      <c r="A43" s="308"/>
      <c r="B43" s="458"/>
      <c r="C43" s="395"/>
      <c r="D43" s="2" t="s">
        <v>263</v>
      </c>
      <c r="E43" s="203">
        <v>4</v>
      </c>
      <c r="F43" s="2" t="s">
        <v>536</v>
      </c>
      <c r="G43" s="516"/>
      <c r="H43" s="308"/>
      <c r="I43" s="181"/>
      <c r="J43" s="385"/>
      <c r="K43" s="385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20"/>
      <c r="V43" s="36"/>
    </row>
    <row r="44" spans="1:22" ht="47.25">
      <c r="A44" s="507">
        <v>10</v>
      </c>
      <c r="B44" s="456" t="s">
        <v>103</v>
      </c>
      <c r="C44" s="146" t="s">
        <v>1058</v>
      </c>
      <c r="D44" s="147" t="s">
        <v>265</v>
      </c>
      <c r="E44" s="198">
        <v>1</v>
      </c>
      <c r="F44" s="147" t="s">
        <v>768</v>
      </c>
      <c r="G44" s="514" t="s">
        <v>1007</v>
      </c>
      <c r="H44" s="507">
        <v>190.96</v>
      </c>
      <c r="I44" s="206">
        <v>1</v>
      </c>
      <c r="J44" s="504"/>
      <c r="K44" s="504"/>
      <c r="L44" s="126"/>
      <c r="M44" s="126"/>
      <c r="N44" s="126"/>
      <c r="O44" s="126"/>
      <c r="P44" s="126"/>
      <c r="Q44" s="126"/>
      <c r="R44" s="126"/>
      <c r="S44" s="126"/>
      <c r="T44" s="126"/>
      <c r="U44" s="507"/>
      <c r="V44" s="123"/>
    </row>
    <row r="45" spans="1:22" ht="31.5">
      <c r="A45" s="508"/>
      <c r="B45" s="457"/>
      <c r="C45" s="521" t="s">
        <v>264</v>
      </c>
      <c r="D45" s="147" t="s">
        <v>266</v>
      </c>
      <c r="E45" s="198">
        <v>2</v>
      </c>
      <c r="F45" s="147" t="s">
        <v>541</v>
      </c>
      <c r="G45" s="515"/>
      <c r="H45" s="508"/>
      <c r="I45" s="206"/>
      <c r="J45" s="505"/>
      <c r="K45" s="505"/>
      <c r="L45" s="174"/>
      <c r="M45" s="174">
        <v>1</v>
      </c>
      <c r="N45" s="126"/>
      <c r="O45" s="126"/>
      <c r="P45" s="126"/>
      <c r="Q45" s="126"/>
      <c r="R45" s="126"/>
      <c r="S45" s="126"/>
      <c r="T45" s="126"/>
      <c r="U45" s="508"/>
      <c r="V45" s="123"/>
    </row>
    <row r="46" spans="1:22" ht="14.25" customHeight="1">
      <c r="A46" s="508"/>
      <c r="B46" s="457"/>
      <c r="C46" s="522"/>
      <c r="D46" s="147" t="s">
        <v>266</v>
      </c>
      <c r="E46" s="198">
        <v>3</v>
      </c>
      <c r="F46" s="147" t="s">
        <v>542</v>
      </c>
      <c r="G46" s="515"/>
      <c r="H46" s="508"/>
      <c r="I46" s="206">
        <v>1</v>
      </c>
      <c r="J46" s="505"/>
      <c r="K46" s="505"/>
      <c r="L46" s="126"/>
      <c r="M46" s="126"/>
      <c r="N46" s="126"/>
      <c r="O46" s="126"/>
      <c r="P46" s="126"/>
      <c r="Q46" s="126"/>
      <c r="R46" s="126"/>
      <c r="S46" s="126"/>
      <c r="T46" s="126"/>
      <c r="U46" s="508"/>
      <c r="V46" s="123"/>
    </row>
    <row r="47" spans="1:22" ht="17.25" customHeight="1">
      <c r="A47" s="509"/>
      <c r="B47" s="458"/>
      <c r="C47" s="523"/>
      <c r="D47" s="147" t="s">
        <v>267</v>
      </c>
      <c r="E47" s="198">
        <v>4</v>
      </c>
      <c r="F47" s="147" t="s">
        <v>543</v>
      </c>
      <c r="G47" s="516"/>
      <c r="H47" s="509"/>
      <c r="I47" s="206"/>
      <c r="J47" s="506"/>
      <c r="K47" s="506"/>
      <c r="L47" s="174"/>
      <c r="M47" s="174">
        <v>1</v>
      </c>
      <c r="N47" s="126"/>
      <c r="O47" s="126"/>
      <c r="P47" s="126"/>
      <c r="Q47" s="126"/>
      <c r="R47" s="126"/>
      <c r="S47" s="126"/>
      <c r="T47" s="126"/>
      <c r="U47" s="509"/>
      <c r="V47" s="123"/>
    </row>
    <row r="48" spans="1:22" ht="31.5">
      <c r="A48" s="507">
        <v>11</v>
      </c>
      <c r="B48" s="306" t="s">
        <v>104</v>
      </c>
      <c r="C48" s="511" t="s">
        <v>264</v>
      </c>
      <c r="D48" s="148" t="s">
        <v>268</v>
      </c>
      <c r="E48" s="198">
        <v>1</v>
      </c>
      <c r="F48" s="148" t="s">
        <v>544</v>
      </c>
      <c r="G48" s="514" t="s">
        <v>907</v>
      </c>
      <c r="H48" s="507">
        <v>241.41</v>
      </c>
      <c r="I48" s="206"/>
      <c r="J48" s="504" t="s">
        <v>1059</v>
      </c>
      <c r="K48" s="504" t="s">
        <v>1030</v>
      </c>
      <c r="L48" s="127"/>
      <c r="M48" s="127"/>
      <c r="N48" s="127"/>
      <c r="O48" s="127"/>
      <c r="P48" s="127"/>
      <c r="Q48" s="127"/>
      <c r="R48" s="127"/>
      <c r="S48" s="127"/>
      <c r="T48" s="127">
        <v>1</v>
      </c>
      <c r="U48" s="507">
        <v>218.47</v>
      </c>
      <c r="V48" s="123"/>
    </row>
    <row r="49" spans="1:22" ht="18" customHeight="1">
      <c r="A49" s="508"/>
      <c r="B49" s="298"/>
      <c r="C49" s="512"/>
      <c r="D49" s="148" t="s">
        <v>269</v>
      </c>
      <c r="E49" s="198">
        <v>2</v>
      </c>
      <c r="F49" s="148" t="s">
        <v>545</v>
      </c>
      <c r="G49" s="515"/>
      <c r="H49" s="508"/>
      <c r="I49" s="206"/>
      <c r="J49" s="505"/>
      <c r="K49" s="505"/>
      <c r="L49" s="127"/>
      <c r="M49" s="127"/>
      <c r="N49" s="127"/>
      <c r="O49" s="127"/>
      <c r="P49" s="127"/>
      <c r="Q49" s="127"/>
      <c r="R49" s="127"/>
      <c r="S49" s="127"/>
      <c r="T49" s="127">
        <v>1</v>
      </c>
      <c r="U49" s="508"/>
      <c r="V49" s="123"/>
    </row>
    <row r="50" spans="1:22" ht="16.5" customHeight="1">
      <c r="A50" s="508"/>
      <c r="B50" s="298"/>
      <c r="C50" s="512"/>
      <c r="D50" s="148" t="s">
        <v>270</v>
      </c>
      <c r="E50" s="198">
        <v>3</v>
      </c>
      <c r="F50" s="148" t="s">
        <v>546</v>
      </c>
      <c r="G50" s="515"/>
      <c r="H50" s="508"/>
      <c r="I50" s="206"/>
      <c r="J50" s="505"/>
      <c r="K50" s="505"/>
      <c r="L50" s="127"/>
      <c r="M50" s="127"/>
      <c r="N50" s="127"/>
      <c r="O50" s="127"/>
      <c r="P50" s="127"/>
      <c r="Q50" s="127"/>
      <c r="R50" s="127"/>
      <c r="S50" s="127"/>
      <c r="T50" s="127">
        <v>1</v>
      </c>
      <c r="U50" s="508"/>
      <c r="V50" s="123" t="s">
        <v>987</v>
      </c>
    </row>
    <row r="51" spans="1:22" ht="31.5">
      <c r="A51" s="508"/>
      <c r="B51" s="298"/>
      <c r="C51" s="512"/>
      <c r="D51" s="148" t="s">
        <v>270</v>
      </c>
      <c r="E51" s="198">
        <v>4</v>
      </c>
      <c r="F51" s="148" t="s">
        <v>1033</v>
      </c>
      <c r="G51" s="515"/>
      <c r="H51" s="508"/>
      <c r="I51" s="206"/>
      <c r="J51" s="505"/>
      <c r="K51" s="505"/>
      <c r="L51" s="127"/>
      <c r="M51" s="127"/>
      <c r="N51" s="127"/>
      <c r="O51" s="127"/>
      <c r="P51" s="127"/>
      <c r="Q51" s="127"/>
      <c r="R51" s="127"/>
      <c r="S51" s="127"/>
      <c r="T51" s="127">
        <v>1</v>
      </c>
      <c r="U51" s="508"/>
      <c r="V51" s="123"/>
    </row>
    <row r="52" spans="1:22" ht="31.5">
      <c r="A52" s="509"/>
      <c r="B52" s="510"/>
      <c r="C52" s="513"/>
      <c r="D52" s="148" t="s">
        <v>271</v>
      </c>
      <c r="E52" s="198">
        <v>5</v>
      </c>
      <c r="F52" s="148" t="s">
        <v>547</v>
      </c>
      <c r="G52" s="516"/>
      <c r="H52" s="509"/>
      <c r="I52" s="206"/>
      <c r="J52" s="506"/>
      <c r="K52" s="506"/>
      <c r="L52" s="127"/>
      <c r="M52" s="127"/>
      <c r="N52" s="127"/>
      <c r="O52" s="127"/>
      <c r="P52" s="127"/>
      <c r="Q52" s="127"/>
      <c r="R52" s="127"/>
      <c r="S52" s="127"/>
      <c r="T52" s="127">
        <v>1</v>
      </c>
      <c r="U52" s="509"/>
      <c r="V52" s="123"/>
    </row>
    <row r="53" spans="1:22" ht="17.25" customHeight="1">
      <c r="A53" s="507">
        <v>12</v>
      </c>
      <c r="B53" s="297" t="s">
        <v>105</v>
      </c>
      <c r="C53" s="511" t="s">
        <v>272</v>
      </c>
      <c r="D53" s="148" t="s">
        <v>273</v>
      </c>
      <c r="E53" s="198">
        <v>1</v>
      </c>
      <c r="F53" s="148" t="s">
        <v>548</v>
      </c>
      <c r="G53" s="514" t="s">
        <v>908</v>
      </c>
      <c r="H53" s="507">
        <v>188.66</v>
      </c>
      <c r="I53" s="206"/>
      <c r="J53" s="504" t="s">
        <v>1046</v>
      </c>
      <c r="K53" s="504" t="s">
        <v>1030</v>
      </c>
      <c r="L53" s="127"/>
      <c r="M53" s="127"/>
      <c r="N53" s="127"/>
      <c r="O53" s="127"/>
      <c r="P53" s="127"/>
      <c r="Q53" s="127"/>
      <c r="R53" s="127"/>
      <c r="S53" s="127"/>
      <c r="T53" s="127">
        <v>1</v>
      </c>
      <c r="U53" s="507">
        <v>168.11</v>
      </c>
      <c r="V53" s="123"/>
    </row>
    <row r="54" spans="1:22" ht="31.5" customHeight="1">
      <c r="A54" s="508"/>
      <c r="B54" s="298"/>
      <c r="C54" s="512"/>
      <c r="D54" s="148" t="s">
        <v>274</v>
      </c>
      <c r="E54" s="198">
        <v>2</v>
      </c>
      <c r="F54" s="148" t="s">
        <v>549</v>
      </c>
      <c r="G54" s="515"/>
      <c r="H54" s="508"/>
      <c r="I54" s="206"/>
      <c r="J54" s="505"/>
      <c r="K54" s="505"/>
      <c r="L54" s="127"/>
      <c r="M54" s="127"/>
      <c r="N54" s="127"/>
      <c r="O54" s="127"/>
      <c r="P54" s="127"/>
      <c r="Q54" s="127"/>
      <c r="R54" s="127"/>
      <c r="S54" s="127"/>
      <c r="T54" s="127">
        <v>1</v>
      </c>
      <c r="U54" s="508"/>
      <c r="V54" s="123"/>
    </row>
    <row r="55" spans="1:22" ht="31.5" customHeight="1">
      <c r="A55" s="508"/>
      <c r="B55" s="298"/>
      <c r="C55" s="512"/>
      <c r="D55" s="148" t="s">
        <v>275</v>
      </c>
      <c r="E55" s="198">
        <v>3</v>
      </c>
      <c r="F55" s="148" t="s">
        <v>550</v>
      </c>
      <c r="G55" s="515"/>
      <c r="H55" s="508"/>
      <c r="I55" s="206"/>
      <c r="J55" s="505"/>
      <c r="K55" s="505"/>
      <c r="L55" s="127"/>
      <c r="M55" s="127"/>
      <c r="N55" s="127"/>
      <c r="O55" s="127"/>
      <c r="P55" s="127"/>
      <c r="Q55" s="127"/>
      <c r="R55" s="127"/>
      <c r="S55" s="127"/>
      <c r="T55" s="127">
        <v>1</v>
      </c>
      <c r="U55" s="508"/>
      <c r="V55" s="123" t="s">
        <v>1005</v>
      </c>
    </row>
    <row r="56" spans="1:22" ht="31.5">
      <c r="A56" s="509"/>
      <c r="B56" s="510"/>
      <c r="C56" s="513"/>
      <c r="D56" s="148" t="s">
        <v>276</v>
      </c>
      <c r="E56" s="198">
        <v>4</v>
      </c>
      <c r="F56" s="148" t="s">
        <v>551</v>
      </c>
      <c r="G56" s="516"/>
      <c r="H56" s="509"/>
      <c r="I56" s="206"/>
      <c r="J56" s="506"/>
      <c r="K56" s="506"/>
      <c r="L56" s="127"/>
      <c r="M56" s="127"/>
      <c r="N56" s="127"/>
      <c r="O56" s="127"/>
      <c r="P56" s="127"/>
      <c r="Q56" s="127"/>
      <c r="R56" s="127"/>
      <c r="S56" s="127"/>
      <c r="T56" s="127">
        <v>1</v>
      </c>
      <c r="U56" s="509"/>
      <c r="V56" s="123"/>
    </row>
    <row r="57" spans="1:22" ht="18" customHeight="1">
      <c r="A57" s="507">
        <v>13</v>
      </c>
      <c r="B57" s="297" t="s">
        <v>106</v>
      </c>
      <c r="C57" s="511" t="s">
        <v>277</v>
      </c>
      <c r="D57" s="148" t="s">
        <v>278</v>
      </c>
      <c r="E57" s="199">
        <v>1</v>
      </c>
      <c r="F57" s="148" t="s">
        <v>552</v>
      </c>
      <c r="G57" s="514" t="s">
        <v>962</v>
      </c>
      <c r="H57" s="507">
        <v>139.31</v>
      </c>
      <c r="I57" s="206">
        <v>1</v>
      </c>
      <c r="J57" s="504" t="s">
        <v>1060</v>
      </c>
      <c r="K57" s="504" t="s">
        <v>1030</v>
      </c>
      <c r="L57" s="126"/>
      <c r="M57" s="126"/>
      <c r="N57" s="126"/>
      <c r="O57" s="126"/>
      <c r="P57" s="126"/>
      <c r="Q57" s="126"/>
      <c r="R57" s="126"/>
      <c r="S57" s="126"/>
      <c r="T57" s="126"/>
      <c r="U57" s="507">
        <v>84.57</v>
      </c>
      <c r="V57" s="123" t="s">
        <v>881</v>
      </c>
    </row>
    <row r="58" spans="1:22" ht="17.25" customHeight="1">
      <c r="A58" s="508"/>
      <c r="B58" s="298"/>
      <c r="C58" s="512"/>
      <c r="D58" s="148" t="s">
        <v>279</v>
      </c>
      <c r="E58" s="199">
        <v>2</v>
      </c>
      <c r="F58" s="148" t="s">
        <v>553</v>
      </c>
      <c r="G58" s="515"/>
      <c r="H58" s="508"/>
      <c r="I58" s="206"/>
      <c r="J58" s="505"/>
      <c r="K58" s="505"/>
      <c r="L58" s="127"/>
      <c r="M58" s="127"/>
      <c r="N58" s="127"/>
      <c r="O58" s="127"/>
      <c r="P58" s="127"/>
      <c r="Q58" s="127"/>
      <c r="R58" s="127"/>
      <c r="S58" s="127"/>
      <c r="T58" s="127">
        <v>1</v>
      </c>
      <c r="U58" s="508"/>
      <c r="V58" s="123" t="s">
        <v>987</v>
      </c>
    </row>
    <row r="59" spans="1:22" ht="31.5">
      <c r="A59" s="509"/>
      <c r="B59" s="510"/>
      <c r="C59" s="513"/>
      <c r="D59" s="148" t="s">
        <v>280</v>
      </c>
      <c r="E59" s="199">
        <v>3</v>
      </c>
      <c r="F59" s="148" t="s">
        <v>554</v>
      </c>
      <c r="G59" s="516"/>
      <c r="H59" s="509"/>
      <c r="I59" s="206"/>
      <c r="J59" s="506"/>
      <c r="K59" s="506"/>
      <c r="L59" s="127"/>
      <c r="M59" s="127"/>
      <c r="N59" s="127"/>
      <c r="O59" s="127"/>
      <c r="P59" s="127"/>
      <c r="Q59" s="127"/>
      <c r="R59" s="127"/>
      <c r="S59" s="127"/>
      <c r="T59" s="127">
        <v>1</v>
      </c>
      <c r="U59" s="509"/>
      <c r="V59" s="123"/>
    </row>
    <row r="60" spans="1:22" ht="31.5">
      <c r="A60" s="507">
        <v>14</v>
      </c>
      <c r="B60" s="297" t="s">
        <v>107</v>
      </c>
      <c r="C60" s="511" t="s">
        <v>281</v>
      </c>
      <c r="D60" s="148" t="s">
        <v>282</v>
      </c>
      <c r="E60" s="199">
        <v>1</v>
      </c>
      <c r="F60" s="148" t="s">
        <v>555</v>
      </c>
      <c r="G60" s="514" t="s">
        <v>909</v>
      </c>
      <c r="H60" s="507">
        <v>186.38</v>
      </c>
      <c r="I60" s="206"/>
      <c r="J60" s="504" t="s">
        <v>1061</v>
      </c>
      <c r="K60" s="504" t="s">
        <v>1030</v>
      </c>
      <c r="L60" s="127"/>
      <c r="M60" s="127"/>
      <c r="N60" s="127"/>
      <c r="O60" s="127">
        <v>1</v>
      </c>
      <c r="P60" s="126"/>
      <c r="Q60" s="126"/>
      <c r="R60" s="126"/>
      <c r="S60" s="126"/>
      <c r="T60" s="126"/>
      <c r="U60" s="507">
        <v>40.19</v>
      </c>
      <c r="V60" s="123"/>
    </row>
    <row r="61" spans="1:22" ht="31.5">
      <c r="A61" s="508"/>
      <c r="B61" s="298"/>
      <c r="C61" s="512"/>
      <c r="D61" s="148" t="s">
        <v>282</v>
      </c>
      <c r="E61" s="199">
        <v>2</v>
      </c>
      <c r="F61" s="148" t="s">
        <v>556</v>
      </c>
      <c r="G61" s="515"/>
      <c r="H61" s="508"/>
      <c r="I61" s="206"/>
      <c r="J61" s="505"/>
      <c r="K61" s="505"/>
      <c r="L61" s="127"/>
      <c r="M61" s="127"/>
      <c r="N61" s="127"/>
      <c r="O61" s="127"/>
      <c r="P61" s="127">
        <v>1</v>
      </c>
      <c r="Q61" s="126"/>
      <c r="R61" s="126"/>
      <c r="S61" s="126"/>
      <c r="T61" s="126"/>
      <c r="U61" s="508"/>
      <c r="V61" s="123" t="s">
        <v>1015</v>
      </c>
    </row>
    <row r="62" spans="1:22" ht="31.5">
      <c r="A62" s="508"/>
      <c r="B62" s="298"/>
      <c r="C62" s="512"/>
      <c r="D62" s="148" t="s">
        <v>283</v>
      </c>
      <c r="E62" s="199">
        <v>3</v>
      </c>
      <c r="F62" s="148" t="s">
        <v>557</v>
      </c>
      <c r="G62" s="515"/>
      <c r="H62" s="508"/>
      <c r="I62" s="206"/>
      <c r="J62" s="505"/>
      <c r="K62" s="505"/>
      <c r="L62" s="127"/>
      <c r="M62" s="127"/>
      <c r="N62" s="127"/>
      <c r="O62" s="127">
        <v>1</v>
      </c>
      <c r="P62" s="126"/>
      <c r="Q62" s="126"/>
      <c r="R62" s="126"/>
      <c r="S62" s="126"/>
      <c r="T62" s="126"/>
      <c r="U62" s="508"/>
      <c r="V62" s="123"/>
    </row>
    <row r="63" spans="1:22" ht="31.5">
      <c r="A63" s="509"/>
      <c r="B63" s="510"/>
      <c r="C63" s="513"/>
      <c r="D63" s="148" t="s">
        <v>284</v>
      </c>
      <c r="E63" s="199">
        <v>4</v>
      </c>
      <c r="F63" s="148" t="s">
        <v>558</v>
      </c>
      <c r="G63" s="516"/>
      <c r="H63" s="509"/>
      <c r="I63" s="206"/>
      <c r="J63" s="506"/>
      <c r="K63" s="506"/>
      <c r="L63" s="127"/>
      <c r="M63" s="127"/>
      <c r="N63" s="127"/>
      <c r="O63" s="127"/>
      <c r="P63" s="127">
        <v>1</v>
      </c>
      <c r="Q63" s="126"/>
      <c r="R63" s="126"/>
      <c r="S63" s="126"/>
      <c r="T63" s="126"/>
      <c r="U63" s="509"/>
      <c r="V63" s="123"/>
    </row>
    <row r="64" spans="1:22" ht="31.5">
      <c r="A64" s="507">
        <v>15</v>
      </c>
      <c r="B64" s="297" t="s">
        <v>108</v>
      </c>
      <c r="C64" s="511" t="s">
        <v>281</v>
      </c>
      <c r="D64" s="148" t="s">
        <v>285</v>
      </c>
      <c r="E64" s="199">
        <v>1</v>
      </c>
      <c r="F64" s="148" t="s">
        <v>559</v>
      </c>
      <c r="G64" s="514" t="s">
        <v>910</v>
      </c>
      <c r="H64" s="507">
        <v>140.08000000000001</v>
      </c>
      <c r="I64" s="206"/>
      <c r="J64" s="504" t="s">
        <v>1070</v>
      </c>
      <c r="K64" s="504" t="s">
        <v>1030</v>
      </c>
      <c r="L64" s="127"/>
      <c r="M64" s="127"/>
      <c r="N64" s="127"/>
      <c r="O64" s="127"/>
      <c r="P64" s="127"/>
      <c r="Q64" s="127"/>
      <c r="R64" s="127"/>
      <c r="S64" s="127"/>
      <c r="T64" s="127">
        <v>1</v>
      </c>
      <c r="U64" s="507">
        <v>109.55</v>
      </c>
      <c r="V64" s="123"/>
    </row>
    <row r="65" spans="1:22" ht="47.25">
      <c r="A65" s="508"/>
      <c r="B65" s="298"/>
      <c r="C65" s="512"/>
      <c r="D65" s="148" t="s">
        <v>286</v>
      </c>
      <c r="E65" s="199">
        <v>2</v>
      </c>
      <c r="F65" s="148" t="s">
        <v>560</v>
      </c>
      <c r="G65" s="515"/>
      <c r="H65" s="508"/>
      <c r="I65" s="206"/>
      <c r="J65" s="505"/>
      <c r="K65" s="505"/>
      <c r="L65" s="127"/>
      <c r="M65" s="127"/>
      <c r="N65" s="127"/>
      <c r="O65" s="127"/>
      <c r="P65" s="127"/>
      <c r="Q65" s="127"/>
      <c r="R65" s="127"/>
      <c r="S65" s="127"/>
      <c r="T65" s="127">
        <v>1</v>
      </c>
      <c r="U65" s="508"/>
      <c r="V65" s="123" t="s">
        <v>1016</v>
      </c>
    </row>
    <row r="66" spans="1:22" ht="31.5">
      <c r="A66" s="509"/>
      <c r="B66" s="510"/>
      <c r="C66" s="513"/>
      <c r="D66" s="148" t="s">
        <v>287</v>
      </c>
      <c r="E66" s="199">
        <v>3</v>
      </c>
      <c r="F66" s="148" t="s">
        <v>561</v>
      </c>
      <c r="G66" s="516"/>
      <c r="H66" s="509"/>
      <c r="I66" s="206"/>
      <c r="J66" s="506"/>
      <c r="K66" s="506"/>
      <c r="L66" s="127"/>
      <c r="M66" s="127"/>
      <c r="N66" s="127"/>
      <c r="O66" s="127"/>
      <c r="P66" s="127"/>
      <c r="Q66" s="127"/>
      <c r="R66" s="127"/>
      <c r="S66" s="127">
        <v>1</v>
      </c>
      <c r="T66" s="126"/>
      <c r="U66" s="509"/>
      <c r="V66" s="123"/>
    </row>
    <row r="67" spans="1:22" ht="35.25" customHeight="1">
      <c r="A67" s="507">
        <v>16</v>
      </c>
      <c r="B67" s="297" t="s">
        <v>109</v>
      </c>
      <c r="C67" s="511" t="s">
        <v>288</v>
      </c>
      <c r="D67" s="148" t="s">
        <v>289</v>
      </c>
      <c r="E67" s="199">
        <v>1</v>
      </c>
      <c r="F67" s="147" t="s">
        <v>562</v>
      </c>
      <c r="G67" s="517" t="s">
        <v>911</v>
      </c>
      <c r="H67" s="507">
        <v>184.94</v>
      </c>
      <c r="I67" s="206"/>
      <c r="J67" s="504" t="s">
        <v>1062</v>
      </c>
      <c r="K67" s="504" t="s">
        <v>1030</v>
      </c>
      <c r="L67" s="127"/>
      <c r="M67" s="127"/>
      <c r="N67" s="127"/>
      <c r="O67" s="127"/>
      <c r="P67" s="127"/>
      <c r="Q67" s="127"/>
      <c r="R67" s="127">
        <v>1</v>
      </c>
      <c r="S67" s="126"/>
      <c r="T67" s="126"/>
      <c r="U67" s="507">
        <v>128.59</v>
      </c>
      <c r="V67" s="123"/>
    </row>
    <row r="68" spans="1:22" ht="31.5">
      <c r="A68" s="508"/>
      <c r="B68" s="298"/>
      <c r="C68" s="512"/>
      <c r="D68" s="148" t="s">
        <v>290</v>
      </c>
      <c r="E68" s="199">
        <v>2</v>
      </c>
      <c r="F68" s="147" t="s">
        <v>563</v>
      </c>
      <c r="G68" s="517"/>
      <c r="H68" s="508"/>
      <c r="I68" s="206"/>
      <c r="J68" s="505"/>
      <c r="K68" s="505"/>
      <c r="L68" s="127"/>
      <c r="M68" s="127"/>
      <c r="N68" s="127"/>
      <c r="O68" s="127"/>
      <c r="P68" s="127"/>
      <c r="Q68" s="127"/>
      <c r="R68" s="127"/>
      <c r="S68" s="127"/>
      <c r="T68" s="127">
        <v>1</v>
      </c>
      <c r="U68" s="508"/>
      <c r="V68" s="123" t="s">
        <v>993</v>
      </c>
    </row>
    <row r="69" spans="1:22" ht="31.5">
      <c r="A69" s="508"/>
      <c r="B69" s="298"/>
      <c r="C69" s="512"/>
      <c r="D69" s="148" t="s">
        <v>291</v>
      </c>
      <c r="E69" s="199">
        <v>3</v>
      </c>
      <c r="F69" s="147" t="s">
        <v>564</v>
      </c>
      <c r="G69" s="517"/>
      <c r="H69" s="508"/>
      <c r="I69" s="206"/>
      <c r="J69" s="505"/>
      <c r="K69" s="505"/>
      <c r="L69" s="127"/>
      <c r="M69" s="127"/>
      <c r="N69" s="127"/>
      <c r="O69" s="127"/>
      <c r="P69" s="127"/>
      <c r="Q69" s="127"/>
      <c r="R69" s="127"/>
      <c r="S69" s="127"/>
      <c r="T69" s="127">
        <v>1</v>
      </c>
      <c r="U69" s="508"/>
      <c r="V69" s="123"/>
    </row>
    <row r="70" spans="1:22" ht="31.5">
      <c r="A70" s="509"/>
      <c r="B70" s="510"/>
      <c r="C70" s="513"/>
      <c r="D70" s="148" t="s">
        <v>292</v>
      </c>
      <c r="E70" s="199">
        <v>4</v>
      </c>
      <c r="F70" s="147" t="s">
        <v>565</v>
      </c>
      <c r="G70" s="517"/>
      <c r="H70" s="509"/>
      <c r="I70" s="206"/>
      <c r="J70" s="506"/>
      <c r="K70" s="506"/>
      <c r="L70" s="127"/>
      <c r="M70" s="127"/>
      <c r="N70" s="127"/>
      <c r="O70" s="127"/>
      <c r="P70" s="127"/>
      <c r="Q70" s="127"/>
      <c r="R70" s="127"/>
      <c r="S70" s="127"/>
      <c r="T70" s="127">
        <v>1</v>
      </c>
      <c r="U70" s="509"/>
      <c r="V70" s="123"/>
    </row>
    <row r="71" spans="1:22" ht="19.5" customHeight="1">
      <c r="A71" s="507">
        <v>17</v>
      </c>
      <c r="B71" s="297" t="s">
        <v>110</v>
      </c>
      <c r="C71" s="511" t="s">
        <v>288</v>
      </c>
      <c r="D71" s="148" t="s">
        <v>293</v>
      </c>
      <c r="E71" s="199">
        <v>1</v>
      </c>
      <c r="F71" s="147" t="s">
        <v>770</v>
      </c>
      <c r="G71" s="517" t="s">
        <v>911</v>
      </c>
      <c r="H71" s="507">
        <v>182.83</v>
      </c>
      <c r="I71" s="207"/>
      <c r="J71" s="504" t="s">
        <v>1062</v>
      </c>
      <c r="K71" s="504" t="s">
        <v>1030</v>
      </c>
      <c r="L71" s="127"/>
      <c r="M71" s="127"/>
      <c r="N71" s="127"/>
      <c r="O71" s="127"/>
      <c r="P71" s="127">
        <v>1</v>
      </c>
      <c r="Q71" s="126"/>
      <c r="R71" s="126"/>
      <c r="S71" s="126"/>
      <c r="T71" s="126"/>
      <c r="U71" s="507">
        <v>85.27</v>
      </c>
      <c r="V71" s="123"/>
    </row>
    <row r="72" spans="1:22" ht="31.5">
      <c r="A72" s="508"/>
      <c r="B72" s="298"/>
      <c r="C72" s="512"/>
      <c r="D72" s="148" t="s">
        <v>293</v>
      </c>
      <c r="E72" s="199">
        <v>2</v>
      </c>
      <c r="F72" s="147" t="s">
        <v>566</v>
      </c>
      <c r="G72" s="517"/>
      <c r="H72" s="508"/>
      <c r="I72" s="207"/>
      <c r="J72" s="505"/>
      <c r="K72" s="505"/>
      <c r="L72" s="127"/>
      <c r="M72" s="127"/>
      <c r="N72" s="127"/>
      <c r="O72" s="127"/>
      <c r="P72" s="127"/>
      <c r="Q72" s="127"/>
      <c r="R72" s="127"/>
      <c r="S72" s="127">
        <v>1</v>
      </c>
      <c r="T72" s="126"/>
      <c r="U72" s="508"/>
      <c r="V72" s="123" t="s">
        <v>987</v>
      </c>
    </row>
    <row r="73" spans="1:22" ht="31.5">
      <c r="A73" s="508"/>
      <c r="B73" s="298"/>
      <c r="C73" s="512"/>
      <c r="D73" s="148" t="s">
        <v>294</v>
      </c>
      <c r="E73" s="199">
        <v>3</v>
      </c>
      <c r="F73" s="147" t="s">
        <v>567</v>
      </c>
      <c r="G73" s="517"/>
      <c r="H73" s="508"/>
      <c r="I73" s="208"/>
      <c r="J73" s="505"/>
      <c r="K73" s="505"/>
      <c r="L73" s="127"/>
      <c r="M73" s="127"/>
      <c r="N73" s="127"/>
      <c r="O73" s="127"/>
      <c r="P73" s="127"/>
      <c r="Q73" s="127"/>
      <c r="R73" s="127"/>
      <c r="S73" s="127">
        <v>1</v>
      </c>
      <c r="T73" s="126"/>
      <c r="U73" s="508"/>
      <c r="V73" s="123"/>
    </row>
    <row r="74" spans="1:22" ht="31.5">
      <c r="A74" s="509"/>
      <c r="B74" s="510"/>
      <c r="C74" s="513"/>
      <c r="D74" s="148" t="s">
        <v>295</v>
      </c>
      <c r="E74" s="199">
        <v>4</v>
      </c>
      <c r="F74" s="147" t="s">
        <v>568</v>
      </c>
      <c r="G74" s="517"/>
      <c r="H74" s="509"/>
      <c r="I74" s="207"/>
      <c r="J74" s="506"/>
      <c r="K74" s="506"/>
      <c r="L74" s="127"/>
      <c r="M74" s="127"/>
      <c r="N74" s="127"/>
      <c r="O74" s="127"/>
      <c r="P74" s="127"/>
      <c r="Q74" s="127"/>
      <c r="R74" s="127"/>
      <c r="S74" s="127"/>
      <c r="T74" s="127">
        <v>1</v>
      </c>
      <c r="U74" s="509"/>
      <c r="V74" s="123"/>
    </row>
    <row r="75" spans="1:22" ht="31.5">
      <c r="A75" s="507">
        <v>18</v>
      </c>
      <c r="B75" s="297" t="s">
        <v>111</v>
      </c>
      <c r="C75" s="511" t="s">
        <v>288</v>
      </c>
      <c r="D75" s="148" t="s">
        <v>296</v>
      </c>
      <c r="E75" s="199">
        <v>1</v>
      </c>
      <c r="F75" s="147" t="s">
        <v>569</v>
      </c>
      <c r="G75" s="514" t="s">
        <v>773</v>
      </c>
      <c r="H75" s="507">
        <v>139.04</v>
      </c>
      <c r="I75" s="206"/>
      <c r="J75" s="504" t="s">
        <v>1069</v>
      </c>
      <c r="K75" s="504" t="s">
        <v>1052</v>
      </c>
      <c r="L75" s="127">
        <v>1</v>
      </c>
      <c r="M75" s="126"/>
      <c r="N75" s="126"/>
      <c r="O75" s="126"/>
      <c r="P75" s="126"/>
      <c r="Q75" s="126"/>
      <c r="R75" s="126"/>
      <c r="S75" s="126"/>
      <c r="T75" s="126"/>
      <c r="U75" s="507">
        <v>62.45</v>
      </c>
      <c r="V75" s="123" t="s">
        <v>784</v>
      </c>
    </row>
    <row r="76" spans="1:22" ht="33.75" customHeight="1">
      <c r="A76" s="508"/>
      <c r="B76" s="298"/>
      <c r="C76" s="512"/>
      <c r="D76" s="148" t="s">
        <v>297</v>
      </c>
      <c r="E76" s="199">
        <v>2</v>
      </c>
      <c r="F76" s="147" t="s">
        <v>570</v>
      </c>
      <c r="G76" s="515"/>
      <c r="H76" s="508"/>
      <c r="I76" s="206"/>
      <c r="J76" s="505"/>
      <c r="K76" s="505"/>
      <c r="L76" s="127"/>
      <c r="M76" s="127"/>
      <c r="N76" s="127"/>
      <c r="O76" s="127"/>
      <c r="P76" s="127"/>
      <c r="Q76" s="127"/>
      <c r="R76" s="127"/>
      <c r="S76" s="127"/>
      <c r="T76" s="127">
        <v>1</v>
      </c>
      <c r="U76" s="508"/>
      <c r="V76" s="123" t="s">
        <v>961</v>
      </c>
    </row>
    <row r="77" spans="1:22" ht="31.5">
      <c r="A77" s="509"/>
      <c r="B77" s="510"/>
      <c r="C77" s="513"/>
      <c r="D77" s="148" t="s">
        <v>298</v>
      </c>
      <c r="E77" s="199">
        <v>3</v>
      </c>
      <c r="F77" s="147" t="s">
        <v>571</v>
      </c>
      <c r="G77" s="516"/>
      <c r="H77" s="509"/>
      <c r="I77" s="206"/>
      <c r="J77" s="506"/>
      <c r="K77" s="506"/>
      <c r="L77" s="127"/>
      <c r="M77" s="127"/>
      <c r="N77" s="127"/>
      <c r="O77" s="127"/>
      <c r="P77" s="127"/>
      <c r="Q77" s="127"/>
      <c r="R77" s="127">
        <v>1</v>
      </c>
      <c r="S77" s="126"/>
      <c r="T77" s="126"/>
      <c r="U77" s="509"/>
      <c r="V77" s="123"/>
    </row>
    <row r="78" spans="1:22" ht="16.5" customHeight="1">
      <c r="A78" s="185"/>
      <c r="B78" s="493" t="s">
        <v>433</v>
      </c>
      <c r="C78" s="494"/>
      <c r="D78" s="495"/>
      <c r="E78" s="131">
        <f>E12+E19+E22+E26+E30+E34+E39+E43+E47+E52+E56+E59+E63+E66+E70+E74+E77+E16</f>
        <v>69</v>
      </c>
      <c r="F78" s="132"/>
      <c r="G78" s="167"/>
      <c r="H78" s="133">
        <f>SUM(H9:H77)</f>
        <v>3291.68</v>
      </c>
      <c r="I78" s="131">
        <f>SUM(I9:I77)</f>
        <v>5</v>
      </c>
      <c r="J78" s="153"/>
      <c r="K78" s="153"/>
      <c r="L78" s="131">
        <f>SUM(L9:L77)</f>
        <v>1</v>
      </c>
      <c r="M78" s="131">
        <f t="shared" ref="M78:U78" si="0">SUM(M9:M77)</f>
        <v>2</v>
      </c>
      <c r="N78" s="131">
        <f t="shared" si="0"/>
        <v>3</v>
      </c>
      <c r="O78" s="131">
        <f t="shared" si="0"/>
        <v>3</v>
      </c>
      <c r="P78" s="131">
        <f t="shared" si="0"/>
        <v>11</v>
      </c>
      <c r="Q78" s="131">
        <f t="shared" si="0"/>
        <v>0</v>
      </c>
      <c r="R78" s="131">
        <f t="shared" si="0"/>
        <v>4</v>
      </c>
      <c r="S78" s="131">
        <f t="shared" si="0"/>
        <v>8</v>
      </c>
      <c r="T78" s="131">
        <f t="shared" si="0"/>
        <v>32</v>
      </c>
      <c r="U78" s="209">
        <f t="shared" si="0"/>
        <v>1760.12</v>
      </c>
      <c r="V78" s="134"/>
    </row>
    <row r="79" spans="1:22" ht="15.75">
      <c r="A79" s="293" t="s">
        <v>860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5"/>
    </row>
    <row r="80" spans="1:22" ht="33" customHeight="1">
      <c r="A80" s="429">
        <v>1</v>
      </c>
      <c r="B80" s="500" t="s">
        <v>796</v>
      </c>
      <c r="C80" s="501" t="s">
        <v>242</v>
      </c>
      <c r="D80" s="45" t="s">
        <v>797</v>
      </c>
      <c r="E80" s="180">
        <v>1</v>
      </c>
      <c r="F80" s="86" t="s">
        <v>870</v>
      </c>
      <c r="G80" s="502" t="s">
        <v>865</v>
      </c>
      <c r="H80" s="503">
        <v>94.46</v>
      </c>
      <c r="I80" s="179">
        <v>1</v>
      </c>
      <c r="J80" s="383"/>
      <c r="K80" s="383"/>
      <c r="L80" s="93"/>
      <c r="M80" s="93"/>
      <c r="N80" s="93"/>
      <c r="O80" s="93"/>
      <c r="P80" s="93"/>
      <c r="Q80" s="93"/>
      <c r="R80" s="93"/>
      <c r="S80" s="93"/>
      <c r="T80" s="93"/>
      <c r="U80" s="492"/>
      <c r="V80" s="18"/>
    </row>
    <row r="81" spans="1:22" ht="32.25" customHeight="1">
      <c r="A81" s="429"/>
      <c r="B81" s="500"/>
      <c r="C81" s="501"/>
      <c r="D81" s="45" t="s">
        <v>252</v>
      </c>
      <c r="E81" s="180">
        <v>2</v>
      </c>
      <c r="F81" s="86" t="s">
        <v>871</v>
      </c>
      <c r="G81" s="502"/>
      <c r="H81" s="503"/>
      <c r="I81" s="179">
        <v>1</v>
      </c>
      <c r="J81" s="385"/>
      <c r="K81" s="385"/>
      <c r="L81" s="93"/>
      <c r="M81" s="93"/>
      <c r="N81" s="93"/>
      <c r="O81" s="93"/>
      <c r="P81" s="93"/>
      <c r="Q81" s="93"/>
      <c r="R81" s="93"/>
      <c r="S81" s="93"/>
      <c r="T81" s="93"/>
      <c r="U81" s="492"/>
      <c r="V81" s="18"/>
    </row>
    <row r="82" spans="1:22" ht="76.5">
      <c r="A82" s="180">
        <v>2</v>
      </c>
      <c r="B82" s="180" t="s">
        <v>798</v>
      </c>
      <c r="C82" s="188" t="s">
        <v>231</v>
      </c>
      <c r="D82" s="45" t="s">
        <v>799</v>
      </c>
      <c r="E82" s="180">
        <v>1</v>
      </c>
      <c r="F82" s="86" t="s">
        <v>800</v>
      </c>
      <c r="G82" s="212" t="s">
        <v>866</v>
      </c>
      <c r="H82" s="190">
        <v>47.79</v>
      </c>
      <c r="I82" s="179"/>
      <c r="J82" s="179" t="s">
        <v>1076</v>
      </c>
      <c r="K82" s="179" t="s">
        <v>1031</v>
      </c>
      <c r="L82" s="102">
        <v>1</v>
      </c>
      <c r="M82" s="93"/>
      <c r="N82" s="93"/>
      <c r="O82" s="93"/>
      <c r="P82" s="93"/>
      <c r="Q82" s="93"/>
      <c r="R82" s="93"/>
      <c r="S82" s="93"/>
      <c r="T82" s="93"/>
      <c r="U82" s="191"/>
      <c r="V82" s="36" t="s">
        <v>884</v>
      </c>
    </row>
    <row r="83" spans="1:22" ht="79.5" customHeight="1">
      <c r="A83" s="186">
        <v>3</v>
      </c>
      <c r="B83" s="182" t="s">
        <v>822</v>
      </c>
      <c r="C83" s="210" t="s">
        <v>288</v>
      </c>
      <c r="D83" s="210" t="s">
        <v>295</v>
      </c>
      <c r="E83" s="199">
        <v>1</v>
      </c>
      <c r="F83" s="148" t="s">
        <v>878</v>
      </c>
      <c r="G83" s="211" t="s">
        <v>984</v>
      </c>
      <c r="H83" s="184">
        <v>45.87</v>
      </c>
      <c r="I83" s="206"/>
      <c r="J83" s="183" t="s">
        <v>1067</v>
      </c>
      <c r="K83" s="183" t="s">
        <v>1068</v>
      </c>
      <c r="L83" s="127"/>
      <c r="M83" s="127"/>
      <c r="N83" s="127"/>
      <c r="O83" s="127"/>
      <c r="P83" s="127"/>
      <c r="Q83" s="127"/>
      <c r="R83" s="127"/>
      <c r="S83" s="127"/>
      <c r="T83" s="127">
        <v>1</v>
      </c>
      <c r="U83" s="184">
        <v>37.06</v>
      </c>
      <c r="V83" s="70" t="s">
        <v>961</v>
      </c>
    </row>
    <row r="84" spans="1:22" ht="16.5" customHeight="1">
      <c r="A84" s="185"/>
      <c r="B84" s="496" t="s">
        <v>433</v>
      </c>
      <c r="C84" s="497"/>
      <c r="D84" s="498"/>
      <c r="E84" s="131">
        <f>E81+E82+E83</f>
        <v>4</v>
      </c>
      <c r="F84" s="132"/>
      <c r="G84" s="167"/>
      <c r="H84" s="133">
        <f>H80+H82+H83</f>
        <v>188.12</v>
      </c>
      <c r="I84" s="131">
        <f>SUM(I80:I83)</f>
        <v>2</v>
      </c>
      <c r="J84" s="153"/>
      <c r="K84" s="153"/>
      <c r="L84" s="131">
        <f>SUM(L80:L83)</f>
        <v>1</v>
      </c>
      <c r="M84" s="131">
        <f t="shared" ref="M84:U84" si="1">SUM(M80:M83)</f>
        <v>0</v>
      </c>
      <c r="N84" s="131">
        <f t="shared" si="1"/>
        <v>0</v>
      </c>
      <c r="O84" s="131">
        <f t="shared" si="1"/>
        <v>0</v>
      </c>
      <c r="P84" s="131">
        <f t="shared" si="1"/>
        <v>0</v>
      </c>
      <c r="Q84" s="131">
        <f t="shared" si="1"/>
        <v>0</v>
      </c>
      <c r="R84" s="131">
        <f t="shared" si="1"/>
        <v>0</v>
      </c>
      <c r="S84" s="131">
        <f t="shared" si="1"/>
        <v>0</v>
      </c>
      <c r="T84" s="131">
        <f t="shared" si="1"/>
        <v>1</v>
      </c>
      <c r="U84" s="131">
        <f t="shared" si="1"/>
        <v>37.06</v>
      </c>
      <c r="V84" s="134"/>
    </row>
    <row r="85" spans="1:22" ht="15.75">
      <c r="A85" s="138"/>
      <c r="B85" s="138"/>
      <c r="C85" s="138"/>
      <c r="D85" s="138"/>
      <c r="E85" s="200"/>
      <c r="F85" s="138"/>
      <c r="G85" s="170"/>
      <c r="H85" s="200"/>
      <c r="I85" s="200"/>
      <c r="J85" s="155"/>
      <c r="K85" s="155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</row>
    <row r="86" spans="1:22" ht="15.75">
      <c r="A86" s="138"/>
      <c r="B86" s="138"/>
      <c r="C86" s="138"/>
      <c r="D86" s="138"/>
      <c r="E86" s="200"/>
      <c r="F86" s="138"/>
      <c r="G86" s="170"/>
      <c r="H86" s="200"/>
      <c r="I86" s="200"/>
      <c r="J86" s="155"/>
      <c r="K86" s="155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 ht="15.75">
      <c r="A87" s="138"/>
      <c r="B87" s="499"/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</row>
    <row r="88" spans="1:22" ht="15.75">
      <c r="A88" s="138"/>
      <c r="B88" s="139"/>
      <c r="C88" s="140"/>
      <c r="D88" s="140"/>
      <c r="E88" s="201"/>
      <c r="F88" s="140"/>
      <c r="G88" s="171"/>
      <c r="H88" s="201"/>
      <c r="I88" s="201"/>
      <c r="J88" s="156"/>
      <c r="K88" s="156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</sheetData>
  <mergeCells count="184">
    <mergeCell ref="A1:V1"/>
    <mergeCell ref="A2:V2"/>
    <mergeCell ref="A3:I3"/>
    <mergeCell ref="A4:H4"/>
    <mergeCell ref="I4:V4"/>
    <mergeCell ref="N6:N7"/>
    <mergeCell ref="O6:P6"/>
    <mergeCell ref="Q6:R6"/>
    <mergeCell ref="S6:S7"/>
    <mergeCell ref="T6:T7"/>
    <mergeCell ref="J3:V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</mergeCells>
  <pageMargins left="0.7" right="0.7" top="0.75" bottom="0.75" header="0.3" footer="0.3"/>
  <pageSetup scale="53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view="pageBreakPreview" zoomScale="66" zoomScaleSheetLayoutView="66" workbookViewId="0">
      <pane xSplit="1" ySplit="7" topLeftCell="B4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43" sqref="J43:J44"/>
    </sheetView>
  </sheetViews>
  <sheetFormatPr defaultRowHeight="15"/>
  <cols>
    <col min="1" max="1" width="4.7109375" customWidth="1"/>
    <col min="2" max="2" width="7.5703125" customWidth="1"/>
    <col min="3" max="3" width="9" customWidth="1"/>
    <col min="4" max="4" width="11" customWidth="1"/>
    <col min="5" max="5" width="5.7109375" style="193" customWidth="1"/>
    <col min="6" max="6" width="20.5703125" customWidth="1"/>
    <col min="7" max="7" width="23.42578125" style="159" customWidth="1"/>
    <col min="8" max="8" width="12" customWidth="1"/>
    <col min="9" max="9" width="3.140625" hidden="1" customWidth="1"/>
    <col min="10" max="10" width="11.42578125" style="144" customWidth="1"/>
    <col min="11" max="11" width="9.5703125" style="144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93" customWidth="1"/>
    <col min="21" max="21" width="9.28515625" customWidth="1"/>
    <col min="22" max="22" width="22.28515625" customWidth="1"/>
  </cols>
  <sheetData>
    <row r="1" spans="1:22" ht="15.75">
      <c r="A1" s="549" t="s">
        <v>19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</row>
    <row r="2" spans="1:22" ht="15.75">
      <c r="A2" s="550" t="str">
        <f>Patna!A2</f>
        <v>Progress report for the construction of USS school building ( Fin. Year. 2009-10)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</row>
    <row r="3" spans="1:22" ht="15.75">
      <c r="A3" s="551" t="s">
        <v>1114</v>
      </c>
      <c r="B3" s="552"/>
      <c r="C3" s="552"/>
      <c r="D3" s="552"/>
      <c r="E3" s="552"/>
      <c r="F3" s="552"/>
      <c r="G3" s="552"/>
      <c r="H3" s="552"/>
      <c r="I3" s="552"/>
      <c r="J3" s="152"/>
      <c r="K3" s="152"/>
      <c r="L3" s="555" t="str">
        <f>Summary!U3</f>
        <v>Date:-28.02.2014</v>
      </c>
      <c r="M3" s="555"/>
      <c r="N3" s="555"/>
      <c r="O3" s="555"/>
      <c r="P3" s="555"/>
      <c r="Q3" s="555"/>
      <c r="R3" s="555"/>
      <c r="S3" s="555"/>
      <c r="T3" s="555"/>
      <c r="U3" s="555"/>
      <c r="V3" s="556"/>
    </row>
    <row r="4" spans="1:22" ht="50.25" customHeight="1">
      <c r="A4" s="553" t="s">
        <v>1106</v>
      </c>
      <c r="B4" s="443"/>
      <c r="C4" s="443"/>
      <c r="D4" s="443"/>
      <c r="E4" s="443"/>
      <c r="F4" s="443"/>
      <c r="G4" s="443"/>
      <c r="H4" s="444"/>
      <c r="I4" s="554" t="s">
        <v>905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4"/>
    </row>
    <row r="5" spans="1:22" ht="15" customHeight="1">
      <c r="A5" s="538" t="s">
        <v>0</v>
      </c>
      <c r="B5" s="538" t="s">
        <v>1</v>
      </c>
      <c r="C5" s="538" t="s">
        <v>2</v>
      </c>
      <c r="D5" s="538" t="s">
        <v>3</v>
      </c>
      <c r="E5" s="538" t="s">
        <v>0</v>
      </c>
      <c r="F5" s="538" t="s">
        <v>4</v>
      </c>
      <c r="G5" s="535" t="s">
        <v>5</v>
      </c>
      <c r="H5" s="538" t="s">
        <v>6</v>
      </c>
      <c r="I5" s="539" t="s">
        <v>16</v>
      </c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1"/>
      <c r="U5" s="535" t="s">
        <v>20</v>
      </c>
      <c r="V5" s="542" t="s">
        <v>14</v>
      </c>
    </row>
    <row r="6" spans="1:22" ht="61.5" customHeight="1">
      <c r="A6" s="538"/>
      <c r="B6" s="538"/>
      <c r="C6" s="538"/>
      <c r="D6" s="538"/>
      <c r="E6" s="538"/>
      <c r="F6" s="538"/>
      <c r="G6" s="536"/>
      <c r="H6" s="538"/>
      <c r="I6" s="535" t="s">
        <v>7</v>
      </c>
      <c r="J6" s="538" t="s">
        <v>1019</v>
      </c>
      <c r="K6" s="538" t="s">
        <v>1020</v>
      </c>
      <c r="L6" s="545" t="s">
        <v>15</v>
      </c>
      <c r="M6" s="547" t="s">
        <v>10</v>
      </c>
      <c r="N6" s="535" t="s">
        <v>9</v>
      </c>
      <c r="O6" s="290" t="s">
        <v>17</v>
      </c>
      <c r="P6" s="291"/>
      <c r="Q6" s="290" t="s">
        <v>18</v>
      </c>
      <c r="R6" s="291"/>
      <c r="S6" s="547" t="s">
        <v>13</v>
      </c>
      <c r="T6" s="547" t="s">
        <v>8</v>
      </c>
      <c r="U6" s="536"/>
      <c r="V6" s="543"/>
    </row>
    <row r="7" spans="1:22" ht="48" customHeight="1">
      <c r="A7" s="538"/>
      <c r="B7" s="538"/>
      <c r="C7" s="538"/>
      <c r="D7" s="538"/>
      <c r="E7" s="538"/>
      <c r="F7" s="538"/>
      <c r="G7" s="537"/>
      <c r="H7" s="538"/>
      <c r="I7" s="537"/>
      <c r="J7" s="538"/>
      <c r="K7" s="538"/>
      <c r="L7" s="546"/>
      <c r="M7" s="548"/>
      <c r="N7" s="537"/>
      <c r="O7" s="124" t="s">
        <v>11</v>
      </c>
      <c r="P7" s="124" t="s">
        <v>12</v>
      </c>
      <c r="Q7" s="124" t="s">
        <v>11</v>
      </c>
      <c r="R7" s="124" t="s">
        <v>12</v>
      </c>
      <c r="S7" s="548"/>
      <c r="T7" s="548"/>
      <c r="U7" s="537"/>
      <c r="V7" s="544"/>
    </row>
    <row r="8" spans="1:22" ht="16.5" customHeight="1">
      <c r="A8" s="532" t="s">
        <v>879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4"/>
    </row>
    <row r="9" spans="1:22" ht="18.75" customHeight="1">
      <c r="A9" s="507">
        <v>1</v>
      </c>
      <c r="B9" s="507" t="s">
        <v>118</v>
      </c>
      <c r="C9" s="511" t="s">
        <v>326</v>
      </c>
      <c r="D9" s="148" t="s">
        <v>327</v>
      </c>
      <c r="E9" s="199">
        <v>1</v>
      </c>
      <c r="F9" s="147" t="s">
        <v>448</v>
      </c>
      <c r="G9" s="559" t="s">
        <v>912</v>
      </c>
      <c r="H9" s="507">
        <v>148.86000000000001</v>
      </c>
      <c r="I9" s="149"/>
      <c r="J9" s="557" t="s">
        <v>1046</v>
      </c>
      <c r="K9" s="557" t="s">
        <v>1030</v>
      </c>
      <c r="L9" s="127"/>
      <c r="M9" s="127"/>
      <c r="N9" s="127"/>
      <c r="O9" s="127"/>
      <c r="P9" s="127"/>
      <c r="Q9" s="127"/>
      <c r="R9" s="127"/>
      <c r="S9" s="127"/>
      <c r="T9" s="244">
        <v>1</v>
      </c>
      <c r="U9" s="507">
        <v>119.55</v>
      </c>
      <c r="V9" s="123"/>
    </row>
    <row r="10" spans="1:22" ht="21.75" customHeight="1">
      <c r="A10" s="508"/>
      <c r="B10" s="508"/>
      <c r="C10" s="512"/>
      <c r="D10" s="148" t="s">
        <v>328</v>
      </c>
      <c r="E10" s="199">
        <v>2</v>
      </c>
      <c r="F10" s="147" t="s">
        <v>449</v>
      </c>
      <c r="G10" s="560"/>
      <c r="H10" s="508"/>
      <c r="I10" s="149"/>
      <c r="J10" s="557"/>
      <c r="K10" s="557"/>
      <c r="L10" s="127"/>
      <c r="M10" s="127"/>
      <c r="N10" s="127"/>
      <c r="O10" s="127"/>
      <c r="P10" s="127"/>
      <c r="Q10" s="127"/>
      <c r="R10" s="127"/>
      <c r="S10" s="127">
        <v>1</v>
      </c>
      <c r="T10" s="245"/>
      <c r="U10" s="508"/>
      <c r="V10" s="123" t="s">
        <v>1005</v>
      </c>
    </row>
    <row r="11" spans="1:22" ht="42" customHeight="1">
      <c r="A11" s="509"/>
      <c r="B11" s="509"/>
      <c r="C11" s="513"/>
      <c r="D11" s="148" t="s">
        <v>329</v>
      </c>
      <c r="E11" s="199">
        <v>3</v>
      </c>
      <c r="F11" s="147" t="s">
        <v>450</v>
      </c>
      <c r="G11" s="561"/>
      <c r="H11" s="509"/>
      <c r="I11" s="128"/>
      <c r="J11" s="557"/>
      <c r="K11" s="557"/>
      <c r="L11" s="127"/>
      <c r="M11" s="127"/>
      <c r="N11" s="127"/>
      <c r="O11" s="127"/>
      <c r="P11" s="127"/>
      <c r="Q11" s="127"/>
      <c r="R11" s="127"/>
      <c r="S11" s="127"/>
      <c r="T11" s="244">
        <v>1</v>
      </c>
      <c r="U11" s="509"/>
      <c r="V11" s="123"/>
    </row>
    <row r="12" spans="1:22" ht="31.5">
      <c r="A12" s="507">
        <v>2</v>
      </c>
      <c r="B12" s="507" t="s">
        <v>119</v>
      </c>
      <c r="C12" s="511" t="s">
        <v>326</v>
      </c>
      <c r="D12" s="148" t="s">
        <v>330</v>
      </c>
      <c r="E12" s="199">
        <v>1</v>
      </c>
      <c r="F12" s="147" t="s">
        <v>451</v>
      </c>
      <c r="G12" s="559" t="s">
        <v>913</v>
      </c>
      <c r="H12" s="507">
        <v>145.84</v>
      </c>
      <c r="I12" s="125"/>
      <c r="J12" s="557" t="s">
        <v>1063</v>
      </c>
      <c r="K12" s="557" t="s">
        <v>1030</v>
      </c>
      <c r="L12" s="150"/>
      <c r="M12" s="127"/>
      <c r="N12" s="127"/>
      <c r="O12" s="127"/>
      <c r="P12" s="127"/>
      <c r="Q12" s="127"/>
      <c r="R12" s="127"/>
      <c r="S12" s="127">
        <v>1</v>
      </c>
      <c r="T12" s="245"/>
      <c r="U12" s="507">
        <v>81.36</v>
      </c>
      <c r="V12" s="123"/>
    </row>
    <row r="13" spans="1:22" ht="19.5" customHeight="1">
      <c r="A13" s="508"/>
      <c r="B13" s="508"/>
      <c r="C13" s="512"/>
      <c r="D13" s="148" t="s">
        <v>331</v>
      </c>
      <c r="E13" s="199">
        <v>2</v>
      </c>
      <c r="F13" s="147" t="s">
        <v>452</v>
      </c>
      <c r="G13" s="560"/>
      <c r="H13" s="508"/>
      <c r="I13" s="125"/>
      <c r="J13" s="557"/>
      <c r="K13" s="557"/>
      <c r="L13" s="129"/>
      <c r="M13" s="127"/>
      <c r="N13" s="127"/>
      <c r="O13" s="127"/>
      <c r="P13" s="127"/>
      <c r="Q13" s="127"/>
      <c r="R13" s="127"/>
      <c r="S13" s="127"/>
      <c r="T13" s="244">
        <v>1</v>
      </c>
      <c r="U13" s="508"/>
      <c r="V13" s="123" t="s">
        <v>987</v>
      </c>
    </row>
    <row r="14" spans="1:22" ht="42" customHeight="1">
      <c r="A14" s="509"/>
      <c r="B14" s="509"/>
      <c r="C14" s="513"/>
      <c r="D14" s="148" t="s">
        <v>332</v>
      </c>
      <c r="E14" s="199">
        <v>3</v>
      </c>
      <c r="F14" s="147" t="s">
        <v>453</v>
      </c>
      <c r="G14" s="561"/>
      <c r="H14" s="509"/>
      <c r="I14" s="125"/>
      <c r="J14" s="557"/>
      <c r="K14" s="557"/>
      <c r="L14" s="202"/>
      <c r="M14" s="127"/>
      <c r="N14" s="127"/>
      <c r="O14" s="127"/>
      <c r="P14" s="127"/>
      <c r="Q14" s="127"/>
      <c r="R14" s="127"/>
      <c r="S14" s="127">
        <v>1</v>
      </c>
      <c r="T14" s="245"/>
      <c r="U14" s="509"/>
      <c r="V14" s="123"/>
    </row>
    <row r="15" spans="1:22" ht="20.25" customHeight="1">
      <c r="A15" s="507">
        <v>3</v>
      </c>
      <c r="B15" s="507" t="s">
        <v>120</v>
      </c>
      <c r="C15" s="511" t="s">
        <v>333</v>
      </c>
      <c r="D15" s="148" t="s">
        <v>334</v>
      </c>
      <c r="E15" s="199">
        <v>1</v>
      </c>
      <c r="F15" s="147" t="s">
        <v>454</v>
      </c>
      <c r="G15" s="562" t="s">
        <v>914</v>
      </c>
      <c r="H15" s="507">
        <v>142.77000000000001</v>
      </c>
      <c r="I15" s="125"/>
      <c r="J15" s="504" t="s">
        <v>1063</v>
      </c>
      <c r="K15" s="504" t="s">
        <v>1030</v>
      </c>
      <c r="L15" s="127"/>
      <c r="M15" s="127"/>
      <c r="N15" s="127"/>
      <c r="O15" s="127"/>
      <c r="P15" s="127"/>
      <c r="Q15" s="127"/>
      <c r="R15" s="127"/>
      <c r="S15" s="127"/>
      <c r="T15" s="244">
        <v>1</v>
      </c>
      <c r="U15" s="507">
        <v>116.92</v>
      </c>
      <c r="V15" s="123"/>
    </row>
    <row r="16" spans="1:22" ht="30" customHeight="1">
      <c r="A16" s="508"/>
      <c r="B16" s="508"/>
      <c r="C16" s="512"/>
      <c r="D16" s="148" t="s">
        <v>335</v>
      </c>
      <c r="E16" s="199">
        <v>2</v>
      </c>
      <c r="F16" s="148" t="s">
        <v>455</v>
      </c>
      <c r="G16" s="562"/>
      <c r="H16" s="508"/>
      <c r="I16" s="125"/>
      <c r="J16" s="505"/>
      <c r="K16" s="505"/>
      <c r="L16" s="127"/>
      <c r="M16" s="127"/>
      <c r="N16" s="127"/>
      <c r="O16" s="127"/>
      <c r="P16" s="127"/>
      <c r="Q16" s="127"/>
      <c r="R16" s="127"/>
      <c r="S16" s="127"/>
      <c r="T16" s="244">
        <v>1</v>
      </c>
      <c r="U16" s="508"/>
      <c r="V16" s="123" t="s">
        <v>1017</v>
      </c>
    </row>
    <row r="17" spans="1:22" ht="44.25" customHeight="1">
      <c r="A17" s="509"/>
      <c r="B17" s="509"/>
      <c r="C17" s="513"/>
      <c r="D17" s="148" t="s">
        <v>336</v>
      </c>
      <c r="E17" s="199">
        <v>3</v>
      </c>
      <c r="F17" s="148" t="s">
        <v>456</v>
      </c>
      <c r="G17" s="562"/>
      <c r="H17" s="509"/>
      <c r="I17" s="125"/>
      <c r="J17" s="506"/>
      <c r="K17" s="506"/>
      <c r="L17" s="127"/>
      <c r="M17" s="127"/>
      <c r="N17" s="127"/>
      <c r="O17" s="127"/>
      <c r="P17" s="127"/>
      <c r="Q17" s="127"/>
      <c r="R17" s="127"/>
      <c r="S17" s="127"/>
      <c r="T17" s="244">
        <v>1</v>
      </c>
      <c r="U17" s="509"/>
      <c r="V17" s="123"/>
    </row>
    <row r="18" spans="1:22" ht="15.75">
      <c r="A18" s="507">
        <v>4</v>
      </c>
      <c r="B18" s="507" t="s">
        <v>121</v>
      </c>
      <c r="C18" s="511" t="s">
        <v>333</v>
      </c>
      <c r="D18" s="148" t="s">
        <v>337</v>
      </c>
      <c r="E18" s="199">
        <v>1</v>
      </c>
      <c r="F18" s="148" t="s">
        <v>457</v>
      </c>
      <c r="G18" s="562" t="s">
        <v>915</v>
      </c>
      <c r="H18" s="507">
        <v>193.17</v>
      </c>
      <c r="I18" s="125"/>
      <c r="J18" s="557" t="s">
        <v>1064</v>
      </c>
      <c r="K18" s="557" t="s">
        <v>1030</v>
      </c>
      <c r="L18" s="129"/>
      <c r="M18" s="127"/>
      <c r="N18" s="127"/>
      <c r="O18" s="127"/>
      <c r="P18" s="127"/>
      <c r="Q18" s="127"/>
      <c r="R18" s="127"/>
      <c r="S18" s="127"/>
      <c r="T18" s="244">
        <v>1</v>
      </c>
      <c r="U18" s="507">
        <v>138.03</v>
      </c>
      <c r="V18" s="123"/>
    </row>
    <row r="19" spans="1:22" ht="34.5" customHeight="1">
      <c r="A19" s="508"/>
      <c r="B19" s="508"/>
      <c r="C19" s="512"/>
      <c r="D19" s="148" t="s">
        <v>338</v>
      </c>
      <c r="E19" s="199">
        <v>2</v>
      </c>
      <c r="F19" s="148" t="s">
        <v>763</v>
      </c>
      <c r="G19" s="562"/>
      <c r="H19" s="508"/>
      <c r="I19" s="125"/>
      <c r="J19" s="557"/>
      <c r="K19" s="557"/>
      <c r="L19" s="150"/>
      <c r="M19" s="127"/>
      <c r="N19" s="127"/>
      <c r="O19" s="127"/>
      <c r="P19" s="127"/>
      <c r="Q19" s="127"/>
      <c r="R19" s="127"/>
      <c r="S19" s="127"/>
      <c r="T19" s="244">
        <v>1</v>
      </c>
      <c r="U19" s="508"/>
      <c r="V19" s="123" t="s">
        <v>1005</v>
      </c>
    </row>
    <row r="20" spans="1:22" ht="31.5">
      <c r="A20" s="508"/>
      <c r="B20" s="508"/>
      <c r="C20" s="512"/>
      <c r="D20" s="148" t="s">
        <v>339</v>
      </c>
      <c r="E20" s="199">
        <v>3</v>
      </c>
      <c r="F20" s="148" t="s">
        <v>458</v>
      </c>
      <c r="G20" s="562"/>
      <c r="H20" s="508"/>
      <c r="I20" s="125"/>
      <c r="J20" s="557"/>
      <c r="K20" s="557"/>
      <c r="L20" s="150"/>
      <c r="M20" s="127"/>
      <c r="N20" s="127"/>
      <c r="O20" s="127"/>
      <c r="P20" s="127"/>
      <c r="Q20" s="127"/>
      <c r="R20" s="127"/>
      <c r="S20" s="127"/>
      <c r="T20" s="244">
        <v>1</v>
      </c>
      <c r="U20" s="508"/>
      <c r="V20" s="123"/>
    </row>
    <row r="21" spans="1:22" ht="31.5">
      <c r="A21" s="509"/>
      <c r="B21" s="509"/>
      <c r="C21" s="513"/>
      <c r="D21" s="148" t="s">
        <v>340</v>
      </c>
      <c r="E21" s="199">
        <v>4</v>
      </c>
      <c r="F21" s="148" t="s">
        <v>459</v>
      </c>
      <c r="G21" s="562"/>
      <c r="H21" s="509"/>
      <c r="I21" s="125">
        <v>1</v>
      </c>
      <c r="J21" s="557"/>
      <c r="K21" s="557"/>
      <c r="L21" s="151"/>
      <c r="M21" s="126"/>
      <c r="N21" s="126"/>
      <c r="O21" s="126"/>
      <c r="P21" s="126"/>
      <c r="Q21" s="126"/>
      <c r="R21" s="126"/>
      <c r="S21" s="126"/>
      <c r="T21" s="245"/>
      <c r="U21" s="509"/>
      <c r="V21" s="123" t="s">
        <v>445</v>
      </c>
    </row>
    <row r="22" spans="1:22" ht="31.5">
      <c r="A22" s="507">
        <v>5</v>
      </c>
      <c r="B22" s="507" t="s">
        <v>122</v>
      </c>
      <c r="C22" s="511" t="s">
        <v>333</v>
      </c>
      <c r="D22" s="148" t="s">
        <v>430</v>
      </c>
      <c r="E22" s="199">
        <v>1</v>
      </c>
      <c r="F22" s="148" t="s">
        <v>460</v>
      </c>
      <c r="G22" s="562" t="s">
        <v>914</v>
      </c>
      <c r="H22" s="507">
        <v>148.34</v>
      </c>
      <c r="I22" s="125"/>
      <c r="J22" s="557" t="s">
        <v>1065</v>
      </c>
      <c r="K22" s="557" t="s">
        <v>1030</v>
      </c>
      <c r="L22" s="150"/>
      <c r="M22" s="127"/>
      <c r="N22" s="127"/>
      <c r="O22" s="127"/>
      <c r="P22" s="127">
        <v>1</v>
      </c>
      <c r="Q22" s="126"/>
      <c r="R22" s="126"/>
      <c r="S22" s="126"/>
      <c r="T22" s="245"/>
      <c r="U22" s="507">
        <v>51.29</v>
      </c>
      <c r="V22" s="123"/>
    </row>
    <row r="23" spans="1:22" ht="31.5">
      <c r="A23" s="508"/>
      <c r="B23" s="508"/>
      <c r="C23" s="512"/>
      <c r="D23" s="148" t="s">
        <v>429</v>
      </c>
      <c r="E23" s="199">
        <v>2</v>
      </c>
      <c r="F23" s="148" t="s">
        <v>764</v>
      </c>
      <c r="G23" s="562"/>
      <c r="H23" s="508"/>
      <c r="I23" s="125"/>
      <c r="J23" s="557"/>
      <c r="K23" s="557"/>
      <c r="L23" s="150"/>
      <c r="M23" s="127"/>
      <c r="N23" s="127"/>
      <c r="O23" s="127"/>
      <c r="P23" s="127">
        <v>1</v>
      </c>
      <c r="Q23" s="126"/>
      <c r="R23" s="126"/>
      <c r="S23" s="126"/>
      <c r="T23" s="245"/>
      <c r="U23" s="508"/>
      <c r="V23" s="123" t="s">
        <v>964</v>
      </c>
    </row>
    <row r="24" spans="1:22" ht="31.5">
      <c r="A24" s="509"/>
      <c r="B24" s="509"/>
      <c r="C24" s="513"/>
      <c r="D24" s="148" t="s">
        <v>341</v>
      </c>
      <c r="E24" s="199">
        <v>3</v>
      </c>
      <c r="F24" s="148" t="s">
        <v>461</v>
      </c>
      <c r="G24" s="562"/>
      <c r="H24" s="509"/>
      <c r="I24" s="125"/>
      <c r="J24" s="557"/>
      <c r="K24" s="557"/>
      <c r="L24" s="129"/>
      <c r="M24" s="127"/>
      <c r="N24" s="127"/>
      <c r="O24" s="127"/>
      <c r="P24" s="127"/>
      <c r="Q24" s="127"/>
      <c r="R24" s="127"/>
      <c r="S24" s="127">
        <v>1</v>
      </c>
      <c r="T24" s="245"/>
      <c r="U24" s="509"/>
      <c r="V24" s="123"/>
    </row>
    <row r="25" spans="1:22" ht="28.5" customHeight="1">
      <c r="A25" s="507">
        <v>6</v>
      </c>
      <c r="B25" s="507" t="s">
        <v>123</v>
      </c>
      <c r="C25" s="511" t="s">
        <v>333</v>
      </c>
      <c r="D25" s="148" t="s">
        <v>342</v>
      </c>
      <c r="E25" s="199">
        <v>1</v>
      </c>
      <c r="F25" s="148" t="s">
        <v>462</v>
      </c>
      <c r="G25" s="559" t="s">
        <v>913</v>
      </c>
      <c r="H25" s="507">
        <v>142.15</v>
      </c>
      <c r="I25" s="125"/>
      <c r="J25" s="557" t="s">
        <v>1063</v>
      </c>
      <c r="K25" s="557" t="s">
        <v>1030</v>
      </c>
      <c r="L25" s="150"/>
      <c r="M25" s="127"/>
      <c r="N25" s="127"/>
      <c r="O25" s="127"/>
      <c r="P25" s="127"/>
      <c r="Q25" s="127"/>
      <c r="R25" s="127"/>
      <c r="S25" s="127"/>
      <c r="T25" s="244">
        <v>1</v>
      </c>
      <c r="U25" s="507">
        <v>101.54</v>
      </c>
      <c r="V25" s="123"/>
    </row>
    <row r="26" spans="1:22" ht="31.5">
      <c r="A26" s="508"/>
      <c r="B26" s="508"/>
      <c r="C26" s="512"/>
      <c r="D26" s="148" t="s">
        <v>343</v>
      </c>
      <c r="E26" s="199">
        <v>2</v>
      </c>
      <c r="F26" s="147" t="s">
        <v>464</v>
      </c>
      <c r="G26" s="560"/>
      <c r="H26" s="508"/>
      <c r="I26" s="125"/>
      <c r="J26" s="557"/>
      <c r="K26" s="557"/>
      <c r="L26" s="150"/>
      <c r="M26" s="127"/>
      <c r="N26" s="127"/>
      <c r="O26" s="127"/>
      <c r="P26" s="127"/>
      <c r="Q26" s="127"/>
      <c r="R26" s="127"/>
      <c r="S26" s="127">
        <v>1</v>
      </c>
      <c r="T26" s="245"/>
      <c r="U26" s="508"/>
      <c r="V26" s="123" t="s">
        <v>993</v>
      </c>
    </row>
    <row r="27" spans="1:22" ht="45" customHeight="1">
      <c r="A27" s="509"/>
      <c r="B27" s="509"/>
      <c r="C27" s="512"/>
      <c r="D27" s="148" t="s">
        <v>344</v>
      </c>
      <c r="E27" s="199">
        <v>3</v>
      </c>
      <c r="F27" s="147" t="s">
        <v>463</v>
      </c>
      <c r="G27" s="561"/>
      <c r="H27" s="509"/>
      <c r="I27" s="125"/>
      <c r="J27" s="557"/>
      <c r="K27" s="557"/>
      <c r="L27" s="129"/>
      <c r="M27" s="127"/>
      <c r="N27" s="127"/>
      <c r="O27" s="127"/>
      <c r="P27" s="127"/>
      <c r="Q27" s="127"/>
      <c r="R27" s="127"/>
      <c r="S27" s="127"/>
      <c r="T27" s="244">
        <v>1</v>
      </c>
      <c r="U27" s="509"/>
      <c r="V27" s="123"/>
    </row>
    <row r="28" spans="1:22" ht="15.75">
      <c r="A28" s="507">
        <v>7</v>
      </c>
      <c r="B28" s="507" t="s">
        <v>124</v>
      </c>
      <c r="C28" s="511" t="s">
        <v>345</v>
      </c>
      <c r="D28" s="148" t="s">
        <v>346</v>
      </c>
      <c r="E28" s="199">
        <v>1</v>
      </c>
      <c r="F28" s="147" t="s">
        <v>465</v>
      </c>
      <c r="G28" s="562" t="s">
        <v>916</v>
      </c>
      <c r="H28" s="507">
        <v>238.71</v>
      </c>
      <c r="I28" s="125">
        <v>1</v>
      </c>
      <c r="J28" s="557" t="s">
        <v>1044</v>
      </c>
      <c r="K28" s="557" t="s">
        <v>1030</v>
      </c>
      <c r="L28" s="151"/>
      <c r="M28" s="126"/>
      <c r="N28" s="126"/>
      <c r="O28" s="126"/>
      <c r="P28" s="126"/>
      <c r="Q28" s="126"/>
      <c r="R28" s="126"/>
      <c r="S28" s="126"/>
      <c r="T28" s="245"/>
      <c r="U28" s="507">
        <v>178.2</v>
      </c>
      <c r="V28" s="123" t="s">
        <v>445</v>
      </c>
    </row>
    <row r="29" spans="1:22" ht="30" customHeight="1">
      <c r="A29" s="508"/>
      <c r="B29" s="508"/>
      <c r="C29" s="512"/>
      <c r="D29" s="148" t="s">
        <v>347</v>
      </c>
      <c r="E29" s="199">
        <v>2</v>
      </c>
      <c r="F29" s="147" t="s">
        <v>466</v>
      </c>
      <c r="G29" s="562"/>
      <c r="H29" s="508"/>
      <c r="I29" s="125"/>
      <c r="J29" s="557"/>
      <c r="K29" s="557"/>
      <c r="L29" s="129"/>
      <c r="M29" s="127"/>
      <c r="N29" s="127"/>
      <c r="O29" s="127"/>
      <c r="P29" s="127"/>
      <c r="Q29" s="127"/>
      <c r="R29" s="127"/>
      <c r="S29" s="127"/>
      <c r="T29" s="244">
        <v>1</v>
      </c>
      <c r="U29" s="508"/>
      <c r="V29" s="123"/>
    </row>
    <row r="30" spans="1:22" ht="32.25" customHeight="1">
      <c r="A30" s="508"/>
      <c r="B30" s="508"/>
      <c r="C30" s="512"/>
      <c r="D30" s="148" t="s">
        <v>348</v>
      </c>
      <c r="E30" s="199">
        <v>3</v>
      </c>
      <c r="F30" s="147" t="s">
        <v>467</v>
      </c>
      <c r="G30" s="562"/>
      <c r="H30" s="508"/>
      <c r="I30" s="125"/>
      <c r="J30" s="557"/>
      <c r="K30" s="557"/>
      <c r="L30" s="202"/>
      <c r="M30" s="127"/>
      <c r="N30" s="127"/>
      <c r="O30" s="127"/>
      <c r="P30" s="127"/>
      <c r="Q30" s="127"/>
      <c r="R30" s="127"/>
      <c r="S30" s="127"/>
      <c r="T30" s="244">
        <v>1</v>
      </c>
      <c r="U30" s="508"/>
      <c r="V30" s="123" t="s">
        <v>964</v>
      </c>
    </row>
    <row r="31" spans="1:22" ht="31.5">
      <c r="A31" s="508"/>
      <c r="B31" s="508"/>
      <c r="C31" s="512"/>
      <c r="D31" s="148" t="s">
        <v>349</v>
      </c>
      <c r="E31" s="199">
        <v>4</v>
      </c>
      <c r="F31" s="147" t="s">
        <v>468</v>
      </c>
      <c r="G31" s="562"/>
      <c r="H31" s="508"/>
      <c r="I31" s="125"/>
      <c r="J31" s="557"/>
      <c r="K31" s="557"/>
      <c r="L31" s="150"/>
      <c r="M31" s="127"/>
      <c r="N31" s="127"/>
      <c r="O31" s="127"/>
      <c r="P31" s="127"/>
      <c r="Q31" s="127"/>
      <c r="R31" s="127"/>
      <c r="S31" s="127"/>
      <c r="T31" s="244">
        <v>1</v>
      </c>
      <c r="U31" s="508"/>
      <c r="V31" s="123"/>
    </row>
    <row r="32" spans="1:22" ht="15.75" customHeight="1">
      <c r="A32" s="509"/>
      <c r="B32" s="509"/>
      <c r="C32" s="513"/>
      <c r="D32" s="148" t="s">
        <v>348</v>
      </c>
      <c r="E32" s="199">
        <v>5</v>
      </c>
      <c r="F32" s="147" t="s">
        <v>469</v>
      </c>
      <c r="G32" s="562"/>
      <c r="H32" s="509"/>
      <c r="I32" s="125"/>
      <c r="J32" s="557"/>
      <c r="K32" s="557"/>
      <c r="L32" s="150"/>
      <c r="M32" s="127"/>
      <c r="N32" s="127"/>
      <c r="O32" s="127"/>
      <c r="P32" s="127"/>
      <c r="Q32" s="127"/>
      <c r="R32" s="127"/>
      <c r="S32" s="127"/>
      <c r="T32" s="244">
        <v>1</v>
      </c>
      <c r="U32" s="509"/>
      <c r="V32" s="123"/>
    </row>
    <row r="33" spans="1:22" ht="15" customHeight="1">
      <c r="A33" s="507">
        <v>8</v>
      </c>
      <c r="B33" s="507" t="s">
        <v>125</v>
      </c>
      <c r="C33" s="511" t="s">
        <v>345</v>
      </c>
      <c r="D33" s="148" t="s">
        <v>350</v>
      </c>
      <c r="E33" s="199">
        <v>1</v>
      </c>
      <c r="F33" s="147" t="s">
        <v>470</v>
      </c>
      <c r="G33" s="559" t="s">
        <v>917</v>
      </c>
      <c r="H33" s="507">
        <v>285.39</v>
      </c>
      <c r="I33" s="128"/>
      <c r="J33" s="558" t="s">
        <v>1042</v>
      </c>
      <c r="K33" s="558" t="s">
        <v>1030</v>
      </c>
      <c r="L33" s="150"/>
      <c r="M33" s="127"/>
      <c r="N33" s="127"/>
      <c r="O33" s="127"/>
      <c r="P33" s="127"/>
      <c r="Q33" s="127"/>
      <c r="R33" s="127"/>
      <c r="S33" s="127"/>
      <c r="T33" s="244">
        <v>1</v>
      </c>
      <c r="U33" s="507">
        <v>250.54</v>
      </c>
      <c r="V33" s="123"/>
    </row>
    <row r="34" spans="1:22" ht="18" customHeight="1">
      <c r="A34" s="508"/>
      <c r="B34" s="508"/>
      <c r="C34" s="512"/>
      <c r="D34" s="148" t="s">
        <v>351</v>
      </c>
      <c r="E34" s="199">
        <v>2</v>
      </c>
      <c r="F34" s="147" t="s">
        <v>471</v>
      </c>
      <c r="G34" s="560"/>
      <c r="H34" s="508"/>
      <c r="I34" s="149"/>
      <c r="J34" s="558"/>
      <c r="K34" s="558"/>
      <c r="L34" s="150"/>
      <c r="M34" s="127"/>
      <c r="N34" s="127"/>
      <c r="O34" s="127"/>
      <c r="P34" s="127"/>
      <c r="Q34" s="127"/>
      <c r="R34" s="127"/>
      <c r="S34" s="127"/>
      <c r="T34" s="244">
        <v>1</v>
      </c>
      <c r="U34" s="508"/>
      <c r="V34" s="123"/>
    </row>
    <row r="35" spans="1:22" ht="18" customHeight="1">
      <c r="A35" s="508"/>
      <c r="B35" s="508"/>
      <c r="C35" s="512"/>
      <c r="D35" s="148" t="s">
        <v>352</v>
      </c>
      <c r="E35" s="199">
        <v>3</v>
      </c>
      <c r="F35" s="147" t="s">
        <v>472</v>
      </c>
      <c r="G35" s="560"/>
      <c r="H35" s="508"/>
      <c r="I35" s="149"/>
      <c r="J35" s="558"/>
      <c r="K35" s="558"/>
      <c r="L35" s="129"/>
      <c r="M35" s="127"/>
      <c r="N35" s="127"/>
      <c r="O35" s="127"/>
      <c r="P35" s="127"/>
      <c r="Q35" s="127"/>
      <c r="R35" s="127"/>
      <c r="S35" s="127"/>
      <c r="T35" s="244">
        <v>1</v>
      </c>
      <c r="U35" s="508"/>
      <c r="V35" s="123"/>
    </row>
    <row r="36" spans="1:22" ht="31.5">
      <c r="A36" s="508"/>
      <c r="B36" s="508"/>
      <c r="C36" s="512"/>
      <c r="D36" s="148" t="s">
        <v>353</v>
      </c>
      <c r="E36" s="199">
        <v>4</v>
      </c>
      <c r="F36" s="147" t="s">
        <v>473</v>
      </c>
      <c r="G36" s="560"/>
      <c r="H36" s="508"/>
      <c r="I36" s="149"/>
      <c r="J36" s="558"/>
      <c r="K36" s="558"/>
      <c r="L36" s="202"/>
      <c r="M36" s="127"/>
      <c r="N36" s="127"/>
      <c r="O36" s="127"/>
      <c r="P36" s="127"/>
      <c r="Q36" s="127"/>
      <c r="R36" s="127"/>
      <c r="S36" s="127"/>
      <c r="T36" s="244">
        <v>1</v>
      </c>
      <c r="U36" s="508"/>
      <c r="V36" s="123" t="s">
        <v>993</v>
      </c>
    </row>
    <row r="37" spans="1:22" ht="15" customHeight="1">
      <c r="A37" s="508"/>
      <c r="B37" s="508"/>
      <c r="C37" s="512"/>
      <c r="D37" s="148" t="s">
        <v>350</v>
      </c>
      <c r="E37" s="199">
        <v>5</v>
      </c>
      <c r="F37" s="147" t="s">
        <v>474</v>
      </c>
      <c r="G37" s="560"/>
      <c r="H37" s="508"/>
      <c r="I37" s="149"/>
      <c r="J37" s="558"/>
      <c r="K37" s="558"/>
      <c r="L37" s="129"/>
      <c r="M37" s="127"/>
      <c r="N37" s="127"/>
      <c r="O37" s="127"/>
      <c r="P37" s="127"/>
      <c r="Q37" s="127"/>
      <c r="R37" s="127"/>
      <c r="S37" s="127"/>
      <c r="T37" s="244">
        <v>1</v>
      </c>
      <c r="U37" s="508"/>
      <c r="V37" s="123"/>
    </row>
    <row r="38" spans="1:22" ht="31.5">
      <c r="A38" s="509"/>
      <c r="B38" s="509"/>
      <c r="C38" s="513"/>
      <c r="D38" s="148" t="s">
        <v>353</v>
      </c>
      <c r="E38" s="199">
        <v>6</v>
      </c>
      <c r="F38" s="147" t="s">
        <v>475</v>
      </c>
      <c r="G38" s="561"/>
      <c r="H38" s="509"/>
      <c r="I38" s="149"/>
      <c r="J38" s="558"/>
      <c r="K38" s="558"/>
      <c r="L38" s="150"/>
      <c r="M38" s="127"/>
      <c r="N38" s="127"/>
      <c r="O38" s="127"/>
      <c r="P38" s="127"/>
      <c r="Q38" s="127"/>
      <c r="R38" s="127"/>
      <c r="S38" s="127"/>
      <c r="T38" s="244">
        <v>1</v>
      </c>
      <c r="U38" s="509"/>
      <c r="V38" s="123"/>
    </row>
    <row r="39" spans="1:22" ht="20.25" customHeight="1">
      <c r="A39" s="507">
        <v>9</v>
      </c>
      <c r="B39" s="507" t="s">
        <v>126</v>
      </c>
      <c r="C39" s="511" t="s">
        <v>345</v>
      </c>
      <c r="D39" s="148" t="s">
        <v>256</v>
      </c>
      <c r="E39" s="199">
        <v>1</v>
      </c>
      <c r="F39" s="147" t="s">
        <v>476</v>
      </c>
      <c r="G39" s="563" t="s">
        <v>918</v>
      </c>
      <c r="H39" s="507">
        <v>185.32</v>
      </c>
      <c r="I39" s="125"/>
      <c r="J39" s="504" t="s">
        <v>1066</v>
      </c>
      <c r="K39" s="557" t="s">
        <v>1030</v>
      </c>
      <c r="L39" s="127"/>
      <c r="M39" s="127"/>
      <c r="N39" s="127"/>
      <c r="O39" s="127"/>
      <c r="P39" s="127"/>
      <c r="Q39" s="127"/>
      <c r="R39" s="127"/>
      <c r="S39" s="127"/>
      <c r="T39" s="244">
        <v>1</v>
      </c>
      <c r="U39" s="507">
        <v>152.80000000000001</v>
      </c>
      <c r="V39" s="123"/>
    </row>
    <row r="40" spans="1:22" ht="18" customHeight="1">
      <c r="A40" s="508"/>
      <c r="B40" s="508"/>
      <c r="C40" s="512"/>
      <c r="D40" s="148" t="s">
        <v>345</v>
      </c>
      <c r="E40" s="199">
        <v>2</v>
      </c>
      <c r="F40" s="147" t="s">
        <v>477</v>
      </c>
      <c r="G40" s="564"/>
      <c r="H40" s="508"/>
      <c r="I40" s="125"/>
      <c r="J40" s="505"/>
      <c r="K40" s="557"/>
      <c r="L40" s="127"/>
      <c r="M40" s="127"/>
      <c r="N40" s="127"/>
      <c r="O40" s="127"/>
      <c r="P40" s="127"/>
      <c r="Q40" s="127"/>
      <c r="R40" s="127"/>
      <c r="S40" s="127"/>
      <c r="T40" s="244">
        <v>1</v>
      </c>
      <c r="U40" s="508"/>
      <c r="V40" s="123"/>
    </row>
    <row r="41" spans="1:22" ht="31.5">
      <c r="A41" s="508"/>
      <c r="B41" s="508"/>
      <c r="C41" s="512"/>
      <c r="D41" s="148" t="s">
        <v>354</v>
      </c>
      <c r="E41" s="199">
        <v>3</v>
      </c>
      <c r="F41" s="147" t="s">
        <v>478</v>
      </c>
      <c r="G41" s="564"/>
      <c r="H41" s="508"/>
      <c r="I41" s="125"/>
      <c r="J41" s="505"/>
      <c r="K41" s="557"/>
      <c r="L41" s="127"/>
      <c r="M41" s="127"/>
      <c r="N41" s="127"/>
      <c r="O41" s="127"/>
      <c r="P41" s="127"/>
      <c r="Q41" s="127"/>
      <c r="R41" s="127"/>
      <c r="S41" s="127"/>
      <c r="T41" s="244">
        <v>1</v>
      </c>
      <c r="U41" s="508"/>
      <c r="V41" s="123" t="s">
        <v>980</v>
      </c>
    </row>
    <row r="42" spans="1:22" ht="41.25" customHeight="1">
      <c r="A42" s="509"/>
      <c r="B42" s="509"/>
      <c r="C42" s="513"/>
      <c r="D42" s="148" t="s">
        <v>354</v>
      </c>
      <c r="E42" s="199">
        <v>4</v>
      </c>
      <c r="F42" s="147" t="s">
        <v>479</v>
      </c>
      <c r="G42" s="565"/>
      <c r="H42" s="509"/>
      <c r="I42" s="125"/>
      <c r="J42" s="506"/>
      <c r="K42" s="557"/>
      <c r="L42" s="127"/>
      <c r="M42" s="127"/>
      <c r="N42" s="127"/>
      <c r="O42" s="127"/>
      <c r="P42" s="127"/>
      <c r="Q42" s="127"/>
      <c r="R42" s="127"/>
      <c r="S42" s="127"/>
      <c r="T42" s="244">
        <v>1</v>
      </c>
      <c r="U42" s="509"/>
      <c r="V42" s="123"/>
    </row>
    <row r="43" spans="1:22" ht="31.5" customHeight="1">
      <c r="A43" s="507">
        <v>10</v>
      </c>
      <c r="B43" s="507" t="s">
        <v>428</v>
      </c>
      <c r="C43" s="511" t="s">
        <v>345</v>
      </c>
      <c r="D43" s="148" t="s">
        <v>355</v>
      </c>
      <c r="E43" s="199">
        <v>1</v>
      </c>
      <c r="F43" s="147" t="s">
        <v>480</v>
      </c>
      <c r="G43" s="562" t="s">
        <v>919</v>
      </c>
      <c r="H43" s="507">
        <v>93.74</v>
      </c>
      <c r="I43" s="125"/>
      <c r="J43" s="504" t="s">
        <v>1046</v>
      </c>
      <c r="K43" s="504" t="s">
        <v>1030</v>
      </c>
      <c r="L43" s="127"/>
      <c r="M43" s="127"/>
      <c r="N43" s="127"/>
      <c r="O43" s="127"/>
      <c r="P43" s="127"/>
      <c r="Q43" s="127"/>
      <c r="R43" s="127"/>
      <c r="S43" s="127"/>
      <c r="T43" s="244">
        <v>1</v>
      </c>
      <c r="U43" s="507">
        <v>126.94</v>
      </c>
      <c r="V43" s="123"/>
    </row>
    <row r="44" spans="1:22" ht="78.75" customHeight="1">
      <c r="A44" s="508"/>
      <c r="B44" s="508"/>
      <c r="C44" s="512"/>
      <c r="D44" s="148" t="s">
        <v>356</v>
      </c>
      <c r="E44" s="199">
        <v>2</v>
      </c>
      <c r="F44" s="147" t="s">
        <v>481</v>
      </c>
      <c r="G44" s="562"/>
      <c r="H44" s="508"/>
      <c r="I44" s="125"/>
      <c r="J44" s="506"/>
      <c r="K44" s="506"/>
      <c r="L44" s="127"/>
      <c r="M44" s="127"/>
      <c r="N44" s="127"/>
      <c r="O44" s="127"/>
      <c r="P44" s="127"/>
      <c r="Q44" s="127"/>
      <c r="R44" s="127"/>
      <c r="S44" s="127"/>
      <c r="T44" s="244">
        <v>1</v>
      </c>
      <c r="U44" s="509"/>
      <c r="V44" s="70" t="s">
        <v>980</v>
      </c>
    </row>
    <row r="45" spans="1:22" ht="16.5" customHeight="1">
      <c r="A45" s="130"/>
      <c r="B45" s="493" t="s">
        <v>433</v>
      </c>
      <c r="C45" s="494"/>
      <c r="D45" s="495"/>
      <c r="E45" s="131">
        <f>E11+E14+E17+E21+E24+E27+E32+E38+E42+E44</f>
        <v>36</v>
      </c>
      <c r="F45" s="132"/>
      <c r="G45" s="167"/>
      <c r="H45" s="133">
        <f>SUM(H9:H44)</f>
        <v>1724.29</v>
      </c>
      <c r="I45" s="131">
        <f>SUM(I9:I44)</f>
        <v>2</v>
      </c>
      <c r="J45" s="153"/>
      <c r="K45" s="153"/>
      <c r="L45" s="131">
        <f t="shared" ref="L45:U45" si="0">SUM(L9:L44)</f>
        <v>0</v>
      </c>
      <c r="M45" s="131">
        <f t="shared" si="0"/>
        <v>0</v>
      </c>
      <c r="N45" s="131">
        <f t="shared" si="0"/>
        <v>0</v>
      </c>
      <c r="O45" s="131">
        <f t="shared" si="0"/>
        <v>0</v>
      </c>
      <c r="P45" s="131">
        <f t="shared" si="0"/>
        <v>2</v>
      </c>
      <c r="Q45" s="131">
        <f t="shared" si="0"/>
        <v>0</v>
      </c>
      <c r="R45" s="131">
        <f t="shared" si="0"/>
        <v>0</v>
      </c>
      <c r="S45" s="131">
        <f t="shared" si="0"/>
        <v>5</v>
      </c>
      <c r="T45" s="131">
        <f t="shared" si="0"/>
        <v>27</v>
      </c>
      <c r="U45" s="131">
        <f t="shared" si="0"/>
        <v>1317.17</v>
      </c>
      <c r="V45" s="134"/>
    </row>
    <row r="46" spans="1:22" ht="16.5" thickBot="1">
      <c r="A46" s="293" t="s">
        <v>860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5"/>
    </row>
    <row r="47" spans="1:22" ht="48" thickBot="1">
      <c r="A47" s="135">
        <v>1</v>
      </c>
      <c r="B47" s="135" t="s">
        <v>820</v>
      </c>
      <c r="C47" s="148" t="s">
        <v>333</v>
      </c>
      <c r="D47" s="148" t="s">
        <v>823</v>
      </c>
      <c r="E47" s="199">
        <v>1</v>
      </c>
      <c r="F47" s="141" t="s">
        <v>875</v>
      </c>
      <c r="G47" s="168" t="s">
        <v>983</v>
      </c>
      <c r="H47" s="136">
        <v>48.05</v>
      </c>
      <c r="I47" s="125">
        <v>1</v>
      </c>
      <c r="J47" s="154"/>
      <c r="K47" s="154"/>
      <c r="L47" s="126"/>
      <c r="M47" s="126"/>
      <c r="N47" s="126"/>
      <c r="O47" s="126"/>
      <c r="P47" s="126"/>
      <c r="Q47" s="126"/>
      <c r="R47" s="126"/>
      <c r="S47" s="126"/>
      <c r="T47" s="245"/>
      <c r="U47" s="137"/>
      <c r="V47" s="125" t="s">
        <v>445</v>
      </c>
    </row>
    <row r="48" spans="1:22" ht="31.5">
      <c r="A48" s="135">
        <v>2</v>
      </c>
      <c r="B48" s="135" t="s">
        <v>821</v>
      </c>
      <c r="C48" s="148" t="s">
        <v>326</v>
      </c>
      <c r="D48" s="148" t="s">
        <v>824</v>
      </c>
      <c r="E48" s="199">
        <v>1</v>
      </c>
      <c r="F48" s="148" t="s">
        <v>876</v>
      </c>
      <c r="G48" s="169" t="s">
        <v>995</v>
      </c>
      <c r="H48" s="136">
        <v>49.94</v>
      </c>
      <c r="I48" s="125"/>
      <c r="J48" s="154"/>
      <c r="K48" s="154"/>
      <c r="L48" s="126"/>
      <c r="M48" s="126"/>
      <c r="N48" s="126"/>
      <c r="O48" s="126"/>
      <c r="P48" s="126"/>
      <c r="Q48" s="126"/>
      <c r="R48" s="126"/>
      <c r="S48" s="126"/>
      <c r="T48" s="245"/>
      <c r="U48" s="137"/>
      <c r="V48" s="125"/>
    </row>
    <row r="49" spans="1:22" ht="16.5" customHeight="1">
      <c r="A49" s="130"/>
      <c r="B49" s="496" t="s">
        <v>433</v>
      </c>
      <c r="C49" s="497"/>
      <c r="D49" s="498"/>
      <c r="E49" s="131">
        <f>E47+E48</f>
        <v>2</v>
      </c>
      <c r="F49" s="132"/>
      <c r="G49" s="167"/>
      <c r="H49" s="133">
        <f>SUM(H47:H48)</f>
        <v>97.99</v>
      </c>
      <c r="I49" s="131">
        <f>SUM(I47:I48)</f>
        <v>1</v>
      </c>
      <c r="J49" s="153"/>
      <c r="K49" s="153"/>
      <c r="L49" s="131">
        <f t="shared" ref="L49:U49" si="1">SUM(L47:L48)</f>
        <v>0</v>
      </c>
      <c r="M49" s="131">
        <f t="shared" si="1"/>
        <v>0</v>
      </c>
      <c r="N49" s="131">
        <f t="shared" si="1"/>
        <v>0</v>
      </c>
      <c r="O49" s="131">
        <f t="shared" si="1"/>
        <v>0</v>
      </c>
      <c r="P49" s="131">
        <f t="shared" si="1"/>
        <v>0</v>
      </c>
      <c r="Q49" s="131">
        <f t="shared" si="1"/>
        <v>0</v>
      </c>
      <c r="R49" s="131">
        <f t="shared" si="1"/>
        <v>0</v>
      </c>
      <c r="S49" s="131">
        <f t="shared" si="1"/>
        <v>0</v>
      </c>
      <c r="T49" s="131">
        <f t="shared" si="1"/>
        <v>0</v>
      </c>
      <c r="U49" s="131">
        <f t="shared" si="1"/>
        <v>0</v>
      </c>
      <c r="V49" s="134"/>
    </row>
    <row r="50" spans="1:22" ht="15.75">
      <c r="A50" s="138"/>
      <c r="B50" s="138"/>
      <c r="C50" s="138"/>
      <c r="D50" s="138"/>
      <c r="E50" s="200"/>
      <c r="F50" s="138"/>
      <c r="G50" s="170"/>
      <c r="H50" s="138"/>
      <c r="I50" s="138"/>
      <c r="J50" s="155"/>
      <c r="K50" s="155"/>
      <c r="L50" s="138"/>
      <c r="M50" s="138"/>
      <c r="N50" s="138"/>
      <c r="O50" s="138"/>
      <c r="P50" s="138"/>
      <c r="Q50" s="138"/>
      <c r="R50" s="138"/>
      <c r="S50" s="138"/>
      <c r="T50" s="200"/>
      <c r="U50" s="138"/>
      <c r="V50" s="138"/>
    </row>
    <row r="51" spans="1:22" ht="15.75">
      <c r="A51" s="138"/>
      <c r="B51" s="138"/>
      <c r="C51" s="138"/>
      <c r="D51" s="138"/>
      <c r="E51" s="200"/>
      <c r="F51" s="138"/>
      <c r="G51" s="170"/>
      <c r="H51" s="138"/>
      <c r="I51" s="138"/>
      <c r="J51" s="155"/>
      <c r="K51" s="155"/>
      <c r="L51" s="138"/>
      <c r="M51" s="138"/>
      <c r="N51" s="138"/>
      <c r="O51" s="138"/>
      <c r="P51" s="138"/>
      <c r="Q51" s="138"/>
      <c r="R51" s="138"/>
      <c r="S51" s="138"/>
      <c r="T51" s="200"/>
      <c r="U51" s="138"/>
      <c r="V51" s="138"/>
    </row>
    <row r="52" spans="1:22" ht="15.75">
      <c r="A52" s="138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</row>
    <row r="53" spans="1:22" ht="15.75">
      <c r="A53" s="138"/>
      <c r="B53" s="139"/>
      <c r="C53" s="140"/>
      <c r="D53" s="140"/>
      <c r="E53" s="201"/>
      <c r="F53" s="140"/>
      <c r="G53" s="171"/>
      <c r="H53" s="140"/>
      <c r="I53" s="140"/>
      <c r="J53" s="156"/>
      <c r="K53" s="156"/>
      <c r="L53" s="140"/>
      <c r="M53" s="140"/>
      <c r="N53" s="140"/>
      <c r="O53" s="140"/>
      <c r="P53" s="140"/>
      <c r="Q53" s="140"/>
      <c r="R53" s="140"/>
      <c r="S53" s="140"/>
      <c r="T53" s="201"/>
      <c r="U53" s="140"/>
      <c r="V53" s="140"/>
    </row>
  </sheetData>
  <mergeCells count="112">
    <mergeCell ref="C43:C4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G22:G24"/>
    <mergeCell ref="H22:H24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2:C24"/>
    <mergeCell ref="C25:C27"/>
    <mergeCell ref="C28:C32"/>
    <mergeCell ref="C33:C38"/>
    <mergeCell ref="C39:C42"/>
    <mergeCell ref="A12:A14"/>
    <mergeCell ref="B12:B14"/>
    <mergeCell ref="G12:G14"/>
    <mergeCell ref="H12:H14"/>
    <mergeCell ref="A15:A17"/>
    <mergeCell ref="B15:B17"/>
    <mergeCell ref="G15:G17"/>
    <mergeCell ref="H15:H17"/>
    <mergeCell ref="A18:A21"/>
    <mergeCell ref="B18:B21"/>
    <mergeCell ref="G18:G21"/>
    <mergeCell ref="H18:H21"/>
    <mergeCell ref="C12:C14"/>
    <mergeCell ref="C15:C17"/>
    <mergeCell ref="C18:C21"/>
    <mergeCell ref="A9:A11"/>
    <mergeCell ref="B9:B11"/>
    <mergeCell ref="G9:G11"/>
    <mergeCell ref="H9:H11"/>
    <mergeCell ref="C9:C11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J6:J7"/>
    <mergeCell ref="K6:K7"/>
    <mergeCell ref="B52:V52"/>
    <mergeCell ref="U9:U11"/>
    <mergeCell ref="U15:U17"/>
    <mergeCell ref="U18:U21"/>
    <mergeCell ref="A4:H4"/>
    <mergeCell ref="I4:V4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J12:J14"/>
    <mergeCell ref="K12:K14"/>
    <mergeCell ref="J15:J17"/>
    <mergeCell ref="K15:K17"/>
    <mergeCell ref="J18:J21"/>
    <mergeCell ref="K18:K21"/>
    <mergeCell ref="J22:J24"/>
    <mergeCell ref="K22:K24"/>
    <mergeCell ref="J25:J27"/>
    <mergeCell ref="K25:K2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2014-03-15T08:05:25Z</dcterms:modified>
</cp:coreProperties>
</file>